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 laidin\Desktop\"/>
    </mc:Choice>
  </mc:AlternateContent>
  <bookViews>
    <workbookView xWindow="0" yWindow="0" windowWidth="15345" windowHeight="46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R6" i="1" s="1"/>
  <c r="E6" i="1"/>
  <c r="D6" i="1"/>
  <c r="C6" i="1"/>
  <c r="J4" i="1"/>
  <c r="B4" i="1"/>
  <c r="M6" i="1" l="1"/>
  <c r="T6" i="1"/>
  <c r="S6" i="1"/>
  <c r="B22" i="1"/>
  <c r="D9" i="1"/>
  <c r="E9" i="1" s="1"/>
  <c r="F9" i="1" s="1"/>
  <c r="U6" i="1"/>
  <c r="R4" i="1"/>
  <c r="L6" i="1"/>
  <c r="K6" i="1"/>
  <c r="B9" i="1"/>
  <c r="C9" i="1" s="1"/>
  <c r="G9" i="1"/>
  <c r="H9" i="1" s="1"/>
  <c r="B11" i="1" s="1"/>
  <c r="C11" i="1" s="1"/>
  <c r="D11" i="1" s="1"/>
  <c r="E11" i="1" s="1"/>
  <c r="F11" i="1" s="1"/>
  <c r="G11" i="1" s="1"/>
  <c r="H11" i="1" s="1"/>
  <c r="B13" i="1" s="1"/>
  <c r="C13" i="1" s="1"/>
  <c r="D13" i="1" s="1"/>
  <c r="E13" i="1" s="1"/>
  <c r="F13" i="1" s="1"/>
  <c r="G13" i="1" s="1"/>
  <c r="H13" i="1" s="1"/>
  <c r="B15" i="1" s="1"/>
  <c r="C15" i="1" s="1"/>
  <c r="D15" i="1" s="1"/>
  <c r="E15" i="1" s="1"/>
  <c r="F15" i="1" s="1"/>
  <c r="G15" i="1" s="1"/>
  <c r="H15" i="1" s="1"/>
  <c r="B17" i="1" s="1"/>
  <c r="C17" i="1" s="1"/>
  <c r="D17" i="1" s="1"/>
  <c r="E17" i="1" s="1"/>
  <c r="F17" i="1" s="1"/>
  <c r="G17" i="1" s="1"/>
  <c r="H17" i="1" s="1"/>
  <c r="D22" i="1" l="1"/>
  <c r="C22" i="1"/>
  <c r="B20" i="1"/>
  <c r="J22" i="1"/>
  <c r="E22" i="1"/>
  <c r="R9" i="1"/>
  <c r="S9" i="1" s="1"/>
  <c r="T9" i="1" s="1"/>
  <c r="U9" i="1" s="1"/>
  <c r="V9" i="1" s="1"/>
  <c r="X9" i="1"/>
  <c r="R11" i="1" s="1"/>
  <c r="S11" i="1" s="1"/>
  <c r="T11" i="1" s="1"/>
  <c r="U11" i="1" s="1"/>
  <c r="V11" i="1" s="1"/>
  <c r="W11" i="1" s="1"/>
  <c r="X11" i="1" s="1"/>
  <c r="R13" i="1" s="1"/>
  <c r="S13" i="1" s="1"/>
  <c r="T13" i="1" s="1"/>
  <c r="U13" i="1" s="1"/>
  <c r="V13" i="1" s="1"/>
  <c r="W13" i="1" s="1"/>
  <c r="X13" i="1" s="1"/>
  <c r="R15" i="1" s="1"/>
  <c r="S15" i="1" s="1"/>
  <c r="T15" i="1" s="1"/>
  <c r="U15" i="1" s="1"/>
  <c r="V15" i="1" s="1"/>
  <c r="W15" i="1" s="1"/>
  <c r="X15" i="1" s="1"/>
  <c r="R17" i="1" s="1"/>
  <c r="S17" i="1" s="1"/>
  <c r="T17" i="1" s="1"/>
  <c r="U17" i="1" s="1"/>
  <c r="V17" i="1" s="1"/>
  <c r="W17" i="1" s="1"/>
  <c r="X17" i="1" s="1"/>
  <c r="W9" i="1"/>
  <c r="J9" i="1"/>
  <c r="K9" i="1" s="1"/>
  <c r="L9" i="1" s="1"/>
  <c r="M9" i="1" s="1"/>
  <c r="N9" i="1" s="1"/>
  <c r="O9" i="1"/>
  <c r="P9" i="1" s="1"/>
  <c r="J11" i="1" s="1"/>
  <c r="K11" i="1" s="1"/>
  <c r="L11" i="1" s="1"/>
  <c r="M11" i="1" s="1"/>
  <c r="N11" i="1" s="1"/>
  <c r="O11" i="1" s="1"/>
  <c r="P11" i="1" s="1"/>
  <c r="J13" i="1" s="1"/>
  <c r="K13" i="1" s="1"/>
  <c r="L13" i="1" s="1"/>
  <c r="M13" i="1" s="1"/>
  <c r="N13" i="1" s="1"/>
  <c r="O13" i="1" s="1"/>
  <c r="P13" i="1" s="1"/>
  <c r="J15" i="1" s="1"/>
  <c r="K15" i="1" s="1"/>
  <c r="L15" i="1" s="1"/>
  <c r="M15" i="1" s="1"/>
  <c r="N15" i="1" s="1"/>
  <c r="O15" i="1" s="1"/>
  <c r="P15" i="1" s="1"/>
  <c r="J17" i="1" s="1"/>
  <c r="K17" i="1" s="1"/>
  <c r="L17" i="1" s="1"/>
  <c r="M17" i="1" s="1"/>
  <c r="N17" i="1" s="1"/>
  <c r="O17" i="1" s="1"/>
  <c r="P17" i="1" s="1"/>
  <c r="L22" i="1" l="1"/>
  <c r="J20" i="1"/>
  <c r="K22" i="1"/>
  <c r="R22" i="1"/>
  <c r="B38" i="1" s="1"/>
  <c r="M22" i="1"/>
  <c r="B25" i="1"/>
  <c r="C25" i="1"/>
  <c r="D25" i="1" s="1"/>
  <c r="E25" i="1" s="1"/>
  <c r="F25" i="1" s="1"/>
  <c r="G25" i="1" s="1"/>
  <c r="H25" i="1" s="1"/>
  <c r="B27" i="1" s="1"/>
  <c r="C27" i="1" s="1"/>
  <c r="D27" i="1" s="1"/>
  <c r="E27" i="1" s="1"/>
  <c r="F27" i="1" s="1"/>
  <c r="G27" i="1" s="1"/>
  <c r="H27" i="1" s="1"/>
  <c r="B29" i="1" s="1"/>
  <c r="C29" i="1" s="1"/>
  <c r="D29" i="1" s="1"/>
  <c r="E29" i="1" s="1"/>
  <c r="F29" i="1" s="1"/>
  <c r="G29" i="1" s="1"/>
  <c r="H29" i="1" s="1"/>
  <c r="B31" i="1" s="1"/>
  <c r="C31" i="1" s="1"/>
  <c r="D31" i="1" s="1"/>
  <c r="E31" i="1" s="1"/>
  <c r="F31" i="1" s="1"/>
  <c r="G31" i="1" s="1"/>
  <c r="H31" i="1" s="1"/>
  <c r="B33" i="1" s="1"/>
  <c r="C33" i="1" s="1"/>
  <c r="D33" i="1" s="1"/>
  <c r="E33" i="1" s="1"/>
  <c r="F33" i="1" s="1"/>
  <c r="G33" i="1" s="1"/>
  <c r="H33" i="1" s="1"/>
  <c r="J38" i="1" l="1"/>
  <c r="D38" i="1"/>
  <c r="C38" i="1"/>
  <c r="E38" i="1"/>
  <c r="T22" i="1"/>
  <c r="S22" i="1"/>
  <c r="U22" i="1"/>
  <c r="R20" i="1"/>
  <c r="J25" i="1"/>
  <c r="K25" i="1" s="1"/>
  <c r="L25" i="1" s="1"/>
  <c r="M25" i="1"/>
  <c r="N25" i="1" s="1"/>
  <c r="O25" i="1" s="1"/>
  <c r="P25" i="1" s="1"/>
  <c r="J27" i="1" s="1"/>
  <c r="K27" i="1" s="1"/>
  <c r="L27" i="1" s="1"/>
  <c r="M27" i="1" s="1"/>
  <c r="N27" i="1" s="1"/>
  <c r="O27" i="1" s="1"/>
  <c r="P27" i="1" s="1"/>
  <c r="J29" i="1" s="1"/>
  <c r="K29" i="1" s="1"/>
  <c r="L29" i="1" s="1"/>
  <c r="M29" i="1" s="1"/>
  <c r="N29" i="1" s="1"/>
  <c r="O29" i="1" s="1"/>
  <c r="P29" i="1" s="1"/>
  <c r="J31" i="1" s="1"/>
  <c r="K31" i="1" s="1"/>
  <c r="L31" i="1" s="1"/>
  <c r="M31" i="1" s="1"/>
  <c r="N31" i="1" s="1"/>
  <c r="O31" i="1" s="1"/>
  <c r="P31" i="1" s="1"/>
  <c r="J33" i="1" s="1"/>
  <c r="K33" i="1" s="1"/>
  <c r="L33" i="1" s="1"/>
  <c r="M33" i="1" s="1"/>
  <c r="N33" i="1" s="1"/>
  <c r="O33" i="1" s="1"/>
  <c r="P33" i="1" s="1"/>
  <c r="R38" i="1" l="1"/>
  <c r="K38" i="1"/>
  <c r="L38" i="1"/>
  <c r="M38" i="1"/>
  <c r="X25" i="1"/>
  <c r="R25" i="1"/>
  <c r="S25" i="1" s="1"/>
  <c r="T25" i="1" s="1"/>
  <c r="U25" i="1" s="1"/>
  <c r="V25" i="1" s="1"/>
  <c r="W25" i="1" s="1"/>
  <c r="B36" i="1"/>
  <c r="S38" i="1" l="1"/>
  <c r="T38" i="1"/>
  <c r="U38" i="1"/>
  <c r="J36" i="1"/>
  <c r="B41" i="1"/>
  <c r="C41" i="1"/>
  <c r="D41" i="1" s="1"/>
  <c r="E41" i="1" s="1"/>
  <c r="F41" i="1" s="1"/>
  <c r="G41" i="1" s="1"/>
  <c r="H41" i="1" s="1"/>
  <c r="B43" i="1" s="1"/>
  <c r="C43" i="1" s="1"/>
  <c r="D43" i="1" s="1"/>
  <c r="E43" i="1" s="1"/>
  <c r="F43" i="1" s="1"/>
  <c r="G43" i="1" s="1"/>
  <c r="H43" i="1" s="1"/>
  <c r="B45" i="1" s="1"/>
  <c r="C45" i="1" s="1"/>
  <c r="D45" i="1" s="1"/>
  <c r="E45" i="1" s="1"/>
  <c r="F45" i="1" s="1"/>
  <c r="G45" i="1" s="1"/>
  <c r="H45" i="1" s="1"/>
  <c r="B47" i="1" s="1"/>
  <c r="C47" i="1" s="1"/>
  <c r="D47" i="1" s="1"/>
  <c r="E47" i="1" s="1"/>
  <c r="F47" i="1" s="1"/>
  <c r="G47" i="1" s="1"/>
  <c r="H47" i="1" s="1"/>
  <c r="B49" i="1" s="1"/>
  <c r="C49" i="1" s="1"/>
  <c r="D49" i="1" s="1"/>
  <c r="E49" i="1" s="1"/>
  <c r="F49" i="1" s="1"/>
  <c r="G49" i="1" s="1"/>
  <c r="H49" i="1" s="1"/>
  <c r="R27" i="1"/>
  <c r="S27" i="1" s="1"/>
  <c r="T27" i="1" s="1"/>
  <c r="U27" i="1" s="1"/>
  <c r="V27" i="1" s="1"/>
  <c r="W27" i="1" s="1"/>
  <c r="X27" i="1" s="1"/>
  <c r="R29" i="1" s="1"/>
  <c r="S29" i="1" s="1"/>
  <c r="T29" i="1" s="1"/>
  <c r="U29" i="1" s="1"/>
  <c r="V29" i="1" s="1"/>
  <c r="W29" i="1" s="1"/>
  <c r="X29" i="1" s="1"/>
  <c r="R31" i="1" s="1"/>
  <c r="S31" i="1" s="1"/>
  <c r="T31" i="1" s="1"/>
  <c r="U31" i="1" s="1"/>
  <c r="V31" i="1" s="1"/>
  <c r="W31" i="1" s="1"/>
  <c r="X31" i="1" s="1"/>
  <c r="R33" i="1" s="1"/>
  <c r="S33" i="1" s="1"/>
  <c r="T33" i="1" s="1"/>
  <c r="U33" i="1" s="1"/>
  <c r="V33" i="1" s="1"/>
  <c r="W33" i="1" s="1"/>
  <c r="X33" i="1" s="1"/>
  <c r="N41" i="1" l="1"/>
  <c r="O41" i="1" s="1"/>
  <c r="P41" i="1" s="1"/>
  <c r="J43" i="1" s="1"/>
  <c r="K43" i="1" s="1"/>
  <c r="L43" i="1" s="1"/>
  <c r="M43" i="1" s="1"/>
  <c r="N43" i="1" s="1"/>
  <c r="O43" i="1" s="1"/>
  <c r="P43" i="1" s="1"/>
  <c r="J45" i="1" s="1"/>
  <c r="K45" i="1" s="1"/>
  <c r="L45" i="1" s="1"/>
  <c r="M45" i="1" s="1"/>
  <c r="N45" i="1" s="1"/>
  <c r="O45" i="1" s="1"/>
  <c r="P45" i="1" s="1"/>
  <c r="J47" i="1" s="1"/>
  <c r="K47" i="1" s="1"/>
  <c r="L47" i="1" s="1"/>
  <c r="M47" i="1" s="1"/>
  <c r="N47" i="1" s="1"/>
  <c r="O47" i="1" s="1"/>
  <c r="P47" i="1" s="1"/>
  <c r="J49" i="1" s="1"/>
  <c r="K49" i="1" s="1"/>
  <c r="L49" i="1" s="1"/>
  <c r="M49" i="1" s="1"/>
  <c r="N49" i="1" s="1"/>
  <c r="O49" i="1" s="1"/>
  <c r="P49" i="1" s="1"/>
  <c r="J41" i="1"/>
  <c r="K41" i="1" s="1"/>
  <c r="L41" i="1" s="1"/>
  <c r="M41" i="1" s="1"/>
  <c r="B54" i="1"/>
  <c r="R36" i="1"/>
  <c r="R41" i="1" l="1"/>
  <c r="S41" i="1" s="1"/>
  <c r="T41" i="1" s="1"/>
  <c r="U41" i="1" s="1"/>
  <c r="V41" i="1" s="1"/>
  <c r="W41" i="1" s="1"/>
  <c r="X41" i="1" s="1"/>
  <c r="R43" i="1" s="1"/>
  <c r="S43" i="1" s="1"/>
  <c r="T43" i="1" s="1"/>
  <c r="U43" i="1" s="1"/>
  <c r="V43" i="1" s="1"/>
  <c r="W43" i="1" s="1"/>
  <c r="X43" i="1" s="1"/>
  <c r="R45" i="1" s="1"/>
  <c r="S45" i="1" s="1"/>
  <c r="T45" i="1" s="1"/>
  <c r="U45" i="1" s="1"/>
  <c r="V45" i="1" s="1"/>
  <c r="W45" i="1" s="1"/>
  <c r="X45" i="1" s="1"/>
  <c r="R47" i="1" s="1"/>
  <c r="S47" i="1" s="1"/>
  <c r="T47" i="1" s="1"/>
  <c r="U47" i="1" s="1"/>
  <c r="V47" i="1" s="1"/>
  <c r="W47" i="1" s="1"/>
  <c r="X47" i="1" s="1"/>
  <c r="R49" i="1" s="1"/>
  <c r="S49" i="1" s="1"/>
  <c r="T49" i="1" s="1"/>
  <c r="U49" i="1" s="1"/>
  <c r="V49" i="1" s="1"/>
  <c r="W49" i="1" s="1"/>
  <c r="X49" i="1" s="1"/>
  <c r="J54" i="1"/>
  <c r="E54" i="1"/>
  <c r="D54" i="1"/>
  <c r="C54" i="1"/>
  <c r="B52" i="1"/>
  <c r="R54" i="1" l="1"/>
  <c r="M54" i="1"/>
  <c r="L54" i="1"/>
  <c r="J52" i="1"/>
  <c r="K54" i="1"/>
  <c r="B57" i="1"/>
  <c r="C57" i="1" s="1"/>
  <c r="D57" i="1"/>
  <c r="E57" i="1" s="1"/>
  <c r="F57" i="1" s="1"/>
  <c r="G57" i="1" s="1"/>
  <c r="H57" i="1" s="1"/>
  <c r="B59" i="1" s="1"/>
  <c r="C59" i="1" s="1"/>
  <c r="D59" i="1" s="1"/>
  <c r="E59" i="1" s="1"/>
  <c r="F59" i="1" s="1"/>
  <c r="G59" i="1" s="1"/>
  <c r="H59" i="1" s="1"/>
  <c r="B61" i="1" s="1"/>
  <c r="C61" i="1" s="1"/>
  <c r="D61" i="1" s="1"/>
  <c r="E61" i="1" s="1"/>
  <c r="F61" i="1" s="1"/>
  <c r="G61" i="1" s="1"/>
  <c r="H61" i="1" s="1"/>
  <c r="B63" i="1" s="1"/>
  <c r="C63" i="1" s="1"/>
  <c r="D63" i="1" s="1"/>
  <c r="E63" i="1" s="1"/>
  <c r="F63" i="1" s="1"/>
  <c r="G63" i="1" s="1"/>
  <c r="H63" i="1" s="1"/>
  <c r="B65" i="1" s="1"/>
  <c r="C65" i="1" s="1"/>
  <c r="D65" i="1" s="1"/>
  <c r="E65" i="1" s="1"/>
  <c r="F65" i="1" s="1"/>
  <c r="G65" i="1" s="1"/>
  <c r="H65" i="1" s="1"/>
  <c r="O57" i="1" l="1"/>
  <c r="P57" i="1" s="1"/>
  <c r="J59" i="1" s="1"/>
  <c r="K59" i="1" s="1"/>
  <c r="L59" i="1" s="1"/>
  <c r="M59" i="1" s="1"/>
  <c r="N59" i="1" s="1"/>
  <c r="O59" i="1" s="1"/>
  <c r="P59" i="1" s="1"/>
  <c r="J61" i="1" s="1"/>
  <c r="K61" i="1" s="1"/>
  <c r="L61" i="1" s="1"/>
  <c r="M61" i="1" s="1"/>
  <c r="N61" i="1" s="1"/>
  <c r="O61" i="1" s="1"/>
  <c r="P61" i="1" s="1"/>
  <c r="J63" i="1" s="1"/>
  <c r="K63" i="1" s="1"/>
  <c r="L63" i="1" s="1"/>
  <c r="M63" i="1" s="1"/>
  <c r="N63" i="1" s="1"/>
  <c r="O63" i="1" s="1"/>
  <c r="P63" i="1" s="1"/>
  <c r="J65" i="1" s="1"/>
  <c r="K65" i="1" s="1"/>
  <c r="L65" i="1" s="1"/>
  <c r="M65" i="1" s="1"/>
  <c r="N65" i="1" s="1"/>
  <c r="O65" i="1" s="1"/>
  <c r="P65" i="1" s="1"/>
  <c r="J57" i="1"/>
  <c r="K57" i="1" s="1"/>
  <c r="L57" i="1" s="1"/>
  <c r="M57" i="1" s="1"/>
  <c r="N57" i="1" s="1"/>
  <c r="U54" i="1"/>
  <c r="R52" i="1"/>
  <c r="T54" i="1"/>
  <c r="S54" i="1"/>
  <c r="R57" i="1" l="1"/>
  <c r="S57" i="1" s="1"/>
  <c r="T57" i="1" s="1"/>
  <c r="U57" i="1" s="1"/>
  <c r="V57" i="1" s="1"/>
  <c r="W57" i="1" s="1"/>
  <c r="X57" i="1" s="1"/>
  <c r="R59" i="1" s="1"/>
  <c r="S59" i="1" s="1"/>
  <c r="T59" i="1" s="1"/>
  <c r="U59" i="1" s="1"/>
  <c r="V59" i="1" s="1"/>
  <c r="W59" i="1" s="1"/>
  <c r="X59" i="1" s="1"/>
  <c r="R61" i="1" s="1"/>
  <c r="S61" i="1" s="1"/>
  <c r="T61" i="1" s="1"/>
  <c r="U61" i="1" s="1"/>
  <c r="V61" i="1" s="1"/>
  <c r="W61" i="1" s="1"/>
  <c r="X61" i="1" s="1"/>
  <c r="R63" i="1" s="1"/>
  <c r="S63" i="1" s="1"/>
  <c r="T63" i="1" s="1"/>
  <c r="U63" i="1" s="1"/>
  <c r="V63" i="1" s="1"/>
  <c r="W63" i="1" s="1"/>
  <c r="X63" i="1" s="1"/>
  <c r="R65" i="1" s="1"/>
  <c r="S65" i="1" s="1"/>
  <c r="T65" i="1" s="1"/>
  <c r="U65" i="1" s="1"/>
  <c r="V65" i="1" s="1"/>
  <c r="W65" i="1" s="1"/>
  <c r="X65" i="1" s="1"/>
</calcChain>
</file>

<file path=xl/sharedStrings.xml><?xml version="1.0" encoding="utf-8"?>
<sst xmlns="http://schemas.openxmlformats.org/spreadsheetml/2006/main" count="135" uniqueCount="13">
  <si>
    <t>month</t>
  </si>
  <si>
    <t>Days</t>
  </si>
  <si>
    <t>EOM</t>
  </si>
  <si>
    <t>FWDOM</t>
  </si>
  <si>
    <t>D</t>
  </si>
  <si>
    <t>L</t>
  </si>
  <si>
    <t>M</t>
  </si>
  <si>
    <t>J</t>
  </si>
  <si>
    <t>V</t>
  </si>
  <si>
    <t>S</t>
  </si>
  <si>
    <t>FERMETURE</t>
  </si>
  <si>
    <t>BASSE SAISON</t>
  </si>
  <si>
    <t>HAUTE SAISON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</si>
</sst>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d"/>
  </numFmts>
  <fonts count="5" x14ac:knownFonts="1"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5" fontId="0" fillId="4" borderId="8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3" borderId="11" xfId="0" applyFill="1" applyBorder="1"/>
    <xf numFmtId="0" fontId="0" fillId="3" borderId="12" xfId="0" applyFill="1" applyBorder="1"/>
    <xf numFmtId="165" fontId="0" fillId="4" borderId="10" xfId="0" applyNumberFormat="1" applyFill="1" applyBorder="1"/>
    <xf numFmtId="165" fontId="0" fillId="4" borderId="11" xfId="0" applyNumberFormat="1" applyFill="1" applyBorder="1"/>
    <xf numFmtId="165" fontId="0" fillId="3" borderId="11" xfId="0" applyNumberFormat="1" applyFill="1" applyBorder="1"/>
    <xf numFmtId="165" fontId="0" fillId="3" borderId="12" xfId="0" applyNumberFormat="1" applyFill="1" applyBorder="1"/>
    <xf numFmtId="165" fontId="0" fillId="3" borderId="10" xfId="0" applyNumberFormat="1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3" borderId="10" xfId="0" applyFill="1" applyBorder="1"/>
    <xf numFmtId="165" fontId="0" fillId="3" borderId="13" xfId="0" applyNumberFormat="1" applyFill="1" applyBorder="1" applyAlignment="1">
      <alignment horizontal="center"/>
    </xf>
    <xf numFmtId="165" fontId="0" fillId="3" borderId="14" xfId="0" applyNumberFormat="1" applyFill="1" applyBorder="1"/>
    <xf numFmtId="165" fontId="0" fillId="2" borderId="14" xfId="0" applyNumberFormat="1" applyFill="1" applyBorder="1"/>
    <xf numFmtId="165" fontId="0" fillId="2" borderId="15" xfId="0" applyNumberFormat="1" applyFill="1" applyBorder="1"/>
    <xf numFmtId="0" fontId="0" fillId="3" borderId="13" xfId="0" applyFill="1" applyBorder="1"/>
    <xf numFmtId="0" fontId="0" fillId="3" borderId="14" xfId="0" applyFill="1" applyBorder="1"/>
    <xf numFmtId="0" fontId="0" fillId="4" borderId="14" xfId="0" applyFill="1" applyBorder="1"/>
    <xf numFmtId="0" fontId="0" fillId="4" borderId="15" xfId="0" applyFill="1" applyBorder="1"/>
    <xf numFmtId="165" fontId="0" fillId="6" borderId="8" xfId="0" applyNumberForma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165" fontId="0" fillId="6" borderId="7" xfId="0" applyNumberFormat="1" applyFill="1" applyBorder="1" applyAlignment="1">
      <alignment horizontal="center"/>
    </xf>
    <xf numFmtId="165" fontId="0" fillId="2" borderId="10" xfId="0" applyNumberFormat="1" applyFill="1" applyBorder="1"/>
    <xf numFmtId="165" fontId="0" fillId="2" borderId="11" xfId="0" applyNumberFormat="1" applyFill="1" applyBorder="1"/>
    <xf numFmtId="165" fontId="0" fillId="6" borderId="11" xfId="0" applyNumberFormat="1" applyFill="1" applyBorder="1"/>
    <xf numFmtId="165" fontId="0" fillId="6" borderId="12" xfId="0" applyNumberFormat="1" applyFill="1" applyBorder="1"/>
    <xf numFmtId="165" fontId="0" fillId="6" borderId="10" xfId="0" applyNumberFormat="1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4" xfId="0" applyFill="1" applyBorder="1"/>
    <xf numFmtId="0" fontId="0" fillId="2" borderId="15" xfId="0" applyFill="1" applyBorder="1"/>
    <xf numFmtId="0" fontId="0" fillId="2" borderId="14" xfId="0" applyFill="1" applyBorder="1"/>
    <xf numFmtId="165" fontId="0" fillId="6" borderId="13" xfId="0" applyNumberFormat="1" applyFill="1" applyBorder="1" applyAlignment="1">
      <alignment horizontal="center"/>
    </xf>
    <xf numFmtId="165" fontId="0" fillId="6" borderId="14" xfId="0" applyNumberFormat="1" applyFill="1" applyBorder="1"/>
    <xf numFmtId="0" fontId="0" fillId="6" borderId="13" xfId="0" applyFill="1" applyBorder="1"/>
    <xf numFmtId="0" fontId="0" fillId="6" borderId="15" xfId="0" applyFill="1" applyBorder="1"/>
    <xf numFmtId="0" fontId="0" fillId="3" borderId="15" xfId="0" applyFill="1" applyBorder="1"/>
    <xf numFmtId="165" fontId="0" fillId="3" borderId="19" xfId="0" applyNumberFormat="1" applyFill="1" applyBorder="1" applyAlignment="1">
      <alignment horizontal="center"/>
    </xf>
    <xf numFmtId="165" fontId="0" fillId="3" borderId="20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165" fontId="0" fillId="3" borderId="14" xfId="0" applyNumberFormat="1" applyFill="1" applyBorder="1" applyAlignment="1">
      <alignment horizontal="center"/>
    </xf>
    <xf numFmtId="165" fontId="0" fillId="3" borderId="15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65" fontId="0" fillId="6" borderId="14" xfId="0" applyNumberFormat="1" applyFill="1" applyBorder="1" applyAlignment="1">
      <alignment horizontal="center"/>
    </xf>
    <xf numFmtId="165" fontId="0" fillId="6" borderId="20" xfId="0" applyNumberFormat="1" applyFill="1" applyBorder="1" applyAlignment="1">
      <alignment horizontal="center"/>
    </xf>
    <xf numFmtId="165" fontId="0" fillId="4" borderId="20" xfId="0" applyNumberFormat="1" applyFill="1" applyBorder="1" applyAlignment="1">
      <alignment horizontal="center"/>
    </xf>
    <xf numFmtId="165" fontId="0" fillId="4" borderId="21" xfId="0" applyNumberFormat="1" applyFill="1" applyBorder="1" applyAlignment="1">
      <alignment horizontal="center"/>
    </xf>
    <xf numFmtId="165" fontId="0" fillId="5" borderId="22" xfId="0" applyNumberFormat="1" applyFill="1" applyBorder="1" applyAlignment="1">
      <alignment horizontal="center"/>
    </xf>
    <xf numFmtId="165" fontId="0" fillId="5" borderId="23" xfId="0" applyNumberFormat="1" applyFill="1" applyBorder="1" applyAlignment="1">
      <alignment horizontal="center"/>
    </xf>
    <xf numFmtId="165" fontId="0" fillId="5" borderId="24" xfId="0" applyNumberFormat="1" applyFill="1" applyBorder="1" applyAlignment="1">
      <alignment horizontal="center"/>
    </xf>
    <xf numFmtId="165" fontId="0" fillId="3" borderId="22" xfId="0" applyNumberFormat="1" applyFill="1" applyBorder="1" applyAlignment="1">
      <alignment horizontal="center"/>
    </xf>
    <xf numFmtId="165" fontId="0" fillId="3" borderId="23" xfId="0" applyNumberFormat="1" applyFill="1" applyBorder="1" applyAlignment="1">
      <alignment horizontal="center"/>
    </xf>
    <xf numFmtId="165" fontId="0" fillId="3" borderId="24" xfId="0" applyNumberFormat="1" applyFill="1" applyBorder="1" applyAlignment="1">
      <alignment horizontal="center"/>
    </xf>
    <xf numFmtId="165" fontId="0" fillId="6" borderId="22" xfId="0" applyNumberFormat="1" applyFill="1" applyBorder="1" applyAlignment="1">
      <alignment horizontal="center"/>
    </xf>
    <xf numFmtId="165" fontId="0" fillId="6" borderId="23" xfId="0" applyNumberFormat="1" applyFill="1" applyBorder="1" applyAlignment="1">
      <alignment horizontal="center"/>
    </xf>
    <xf numFmtId="165" fontId="0" fillId="6" borderId="24" xfId="0" applyNumberFormat="1" applyFill="1" applyBorder="1" applyAlignment="1">
      <alignment horizontal="center"/>
    </xf>
    <xf numFmtId="165" fontId="0" fillId="6" borderId="19" xfId="0" applyNumberFormat="1" applyFill="1" applyBorder="1" applyAlignment="1">
      <alignment horizontal="center"/>
    </xf>
    <xf numFmtId="165" fontId="0" fillId="6" borderId="21" xfId="0" applyNumberForma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abSelected="1" workbookViewId="0">
      <selection activeCell="Z49" sqref="Z49"/>
    </sheetView>
  </sheetViews>
  <sheetFormatPr baseColWidth="10" defaultRowHeight="15" x14ac:dyDescent="0.25"/>
  <cols>
    <col min="1" max="24" width="5.71093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100000000000001" customHeight="1" thickTop="1" thickBot="1" x14ac:dyDescent="0.3">
      <c r="A2" s="1"/>
      <c r="B2" s="82">
        <v>2019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4"/>
    </row>
    <row r="3" spans="1:24" ht="16.5" thickTop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0.100000000000001" customHeight="1" thickTop="1" thickBot="1" x14ac:dyDescent="0.35">
      <c r="A4" s="1"/>
      <c r="B4" s="85">
        <f>DATE($B$2,B6,1)</f>
        <v>43466</v>
      </c>
      <c r="C4" s="86"/>
      <c r="D4" s="86"/>
      <c r="E4" s="86"/>
      <c r="F4" s="86"/>
      <c r="G4" s="86"/>
      <c r="H4" s="87"/>
      <c r="I4" s="1"/>
      <c r="J4" s="85">
        <f>DATE($B$2,J6,1)</f>
        <v>43497</v>
      </c>
      <c r="K4" s="86"/>
      <c r="L4" s="86"/>
      <c r="M4" s="86"/>
      <c r="N4" s="86"/>
      <c r="O4" s="86"/>
      <c r="P4" s="87"/>
      <c r="Q4" s="1"/>
      <c r="R4" s="85">
        <f>DATE($B$2,R6,1)</f>
        <v>43525</v>
      </c>
      <c r="S4" s="86"/>
      <c r="T4" s="86"/>
      <c r="U4" s="86"/>
      <c r="V4" s="86"/>
      <c r="W4" s="86"/>
      <c r="X4" s="87"/>
    </row>
    <row r="5" spans="1:24" ht="15.75" hidden="1" thickTop="1" x14ac:dyDescent="0.25">
      <c r="A5" s="1"/>
      <c r="B5" s="3" t="s">
        <v>0</v>
      </c>
      <c r="C5" s="3" t="s">
        <v>1</v>
      </c>
      <c r="D5" s="3" t="s">
        <v>2</v>
      </c>
      <c r="E5" s="3" t="s">
        <v>3</v>
      </c>
      <c r="F5" s="4"/>
      <c r="G5" s="4"/>
      <c r="H5" s="4"/>
      <c r="I5" s="1"/>
      <c r="J5" s="3" t="s">
        <v>0</v>
      </c>
      <c r="K5" s="3" t="s">
        <v>1</v>
      </c>
      <c r="L5" s="3" t="s">
        <v>2</v>
      </c>
      <c r="M5" s="3" t="s">
        <v>3</v>
      </c>
      <c r="N5" s="4"/>
      <c r="O5" s="4"/>
      <c r="P5" s="4"/>
      <c r="Q5" s="1"/>
      <c r="R5" s="3" t="s">
        <v>0</v>
      </c>
      <c r="S5" s="3" t="s">
        <v>1</v>
      </c>
      <c r="T5" s="3" t="s">
        <v>2</v>
      </c>
      <c r="U5" s="3" t="s">
        <v>3</v>
      </c>
      <c r="V5" s="4"/>
      <c r="W5" s="4"/>
      <c r="X5" s="4"/>
    </row>
    <row r="6" spans="1:24" ht="15.75" hidden="1" thickBot="1" x14ac:dyDescent="0.3">
      <c r="A6" s="1"/>
      <c r="B6" s="5">
        <v>1</v>
      </c>
      <c r="C6" s="5">
        <f>DAY(EOMONTH(DATE($B$2,B6,1),0))</f>
        <v>31</v>
      </c>
      <c r="D6" s="1">
        <f>EOMONTH(DATE($B$2,B6,1),0)</f>
        <v>43496</v>
      </c>
      <c r="E6" s="5">
        <f>WEEKDAY(DATE($B$2,B6,1),1)</f>
        <v>3</v>
      </c>
      <c r="F6" s="5"/>
      <c r="G6" s="5"/>
      <c r="H6" s="5"/>
      <c r="I6" s="1"/>
      <c r="J6" s="5">
        <f>IF(B6+1=13,1,B6+1)</f>
        <v>2</v>
      </c>
      <c r="K6" s="5">
        <f>DAY(EOMONTH(DATE($B$2,J6,1),0))</f>
        <v>28</v>
      </c>
      <c r="L6" s="1">
        <f>EOMONTH(DATE($B$2,J6,1),0)</f>
        <v>43524</v>
      </c>
      <c r="M6" s="5">
        <f>WEEKDAY(DATE($B$2,J6,1),1)</f>
        <v>6</v>
      </c>
      <c r="N6" s="5"/>
      <c r="O6" s="5"/>
      <c r="P6" s="5"/>
      <c r="Q6" s="1"/>
      <c r="R6" s="5">
        <f>IF(J6+1=13,1,J6+1)</f>
        <v>3</v>
      </c>
      <c r="S6" s="5">
        <f>DAY(EOMONTH(DATE($B$2,R6,1),0))</f>
        <v>31</v>
      </c>
      <c r="T6" s="1">
        <f>EOMONTH(DATE($B$2,R6,1),0)</f>
        <v>43555</v>
      </c>
      <c r="U6" s="5">
        <f>WEEKDAY(DATE($B$2,R6,1),1)</f>
        <v>6</v>
      </c>
      <c r="V6" s="5"/>
      <c r="W6" s="5"/>
      <c r="X6" s="5"/>
    </row>
    <row r="7" spans="1:24" ht="17.25" thickTop="1" thickBot="1" x14ac:dyDescent="0.3">
      <c r="A7" s="1"/>
      <c r="B7" s="6" t="s">
        <v>4</v>
      </c>
      <c r="C7" s="7" t="s">
        <v>5</v>
      </c>
      <c r="D7" s="7" t="s">
        <v>6</v>
      </c>
      <c r="E7" s="7" t="s">
        <v>6</v>
      </c>
      <c r="F7" s="7" t="s">
        <v>7</v>
      </c>
      <c r="G7" s="7" t="s">
        <v>8</v>
      </c>
      <c r="H7" s="8" t="s">
        <v>9</v>
      </c>
      <c r="I7" s="1"/>
      <c r="J7" s="6" t="s">
        <v>4</v>
      </c>
      <c r="K7" s="7" t="s">
        <v>5</v>
      </c>
      <c r="L7" s="7" t="s">
        <v>6</v>
      </c>
      <c r="M7" s="7" t="s">
        <v>6</v>
      </c>
      <c r="N7" s="7" t="s">
        <v>7</v>
      </c>
      <c r="O7" s="7" t="s">
        <v>8</v>
      </c>
      <c r="P7" s="8" t="s">
        <v>9</v>
      </c>
      <c r="Q7" s="1"/>
      <c r="R7" s="6" t="s">
        <v>4</v>
      </c>
      <c r="S7" s="7" t="s">
        <v>5</v>
      </c>
      <c r="T7" s="7" t="s">
        <v>6</v>
      </c>
      <c r="U7" s="7" t="s">
        <v>6</v>
      </c>
      <c r="V7" s="7" t="s">
        <v>7</v>
      </c>
      <c r="W7" s="7" t="s">
        <v>8</v>
      </c>
      <c r="X7" s="8" t="s">
        <v>9</v>
      </c>
    </row>
    <row r="8" spans="1:24" hidden="1" x14ac:dyDescent="0.25">
      <c r="A8" s="1"/>
      <c r="B8" s="9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1">
        <v>7</v>
      </c>
      <c r="I8" s="1"/>
      <c r="J8" s="9">
        <v>1</v>
      </c>
      <c r="K8" s="10">
        <v>2</v>
      </c>
      <c r="L8" s="10">
        <v>3</v>
      </c>
      <c r="M8" s="10">
        <v>4</v>
      </c>
      <c r="N8" s="10">
        <v>5</v>
      </c>
      <c r="O8" s="10">
        <v>6</v>
      </c>
      <c r="P8" s="11">
        <v>7</v>
      </c>
      <c r="Q8" s="1"/>
      <c r="R8" s="9">
        <v>1</v>
      </c>
      <c r="S8" s="10">
        <v>2</v>
      </c>
      <c r="T8" s="10">
        <v>3</v>
      </c>
      <c r="U8" s="10">
        <v>4</v>
      </c>
      <c r="V8" s="10">
        <v>5</v>
      </c>
      <c r="W8" s="10">
        <v>6</v>
      </c>
      <c r="X8" s="11">
        <v>7</v>
      </c>
    </row>
    <row r="9" spans="1:24" x14ac:dyDescent="0.25">
      <c r="A9" s="1"/>
      <c r="B9" s="12" t="str">
        <f>IF(AND(C6=31,E6=6),DATE($B$2,B6,3),IF(E6=B8,DATE(B2,B6,1),IF(AND(C6&gt;=30,E6=7),DATE(B2,B6,2),"")))</f>
        <v/>
      </c>
      <c r="C9" s="13" t="str">
        <f>IF(E6=C8,DATE(B2,B6,1),IF(B9="","",B9+1))</f>
        <v/>
      </c>
      <c r="D9" s="14">
        <f>IF(E6=D8,DATE($B$2,B6,1),IF(C9="","",C9+1))</f>
        <v>43466</v>
      </c>
      <c r="E9" s="14">
        <f>IF(E6=E8,DATE($B$2,B6,1),IF(D9="","",D9+1))</f>
        <v>43467</v>
      </c>
      <c r="F9" s="14">
        <f>IF(E6=F8,DATE($B$2,B6,1),IF(E9="","",E9+1))</f>
        <v>43468</v>
      </c>
      <c r="G9" s="14">
        <f>IF(AND(C6=31,E6=6),"1/8",IF(E6=G8,DATE($B$2,B6,1),IF(F9="","",F9+1)))</f>
        <v>43469</v>
      </c>
      <c r="H9" s="15">
        <f>IF(AND(C6=31,E6=6),"2/9",IF(AND(C6&gt;=30,E6=7),"1/8",IF(E6=H8,DATE($B$2,B6,1),IF(G9="","",G9+1))))</f>
        <v>43470</v>
      </c>
      <c r="I9" s="1"/>
      <c r="J9" s="16" t="str">
        <f>IF(AND(K6=31,M6=6),DATE($B$2,J6,3),IF(M6=J8,DATE(J2,J6,1),IF(AND(K6&gt;=30,M6=7),DATE(J2,J6,2),"")))</f>
        <v/>
      </c>
      <c r="K9" s="17" t="str">
        <f>IF(M6=K8,DATE(J2,J6,1),IF(J9="","",J9+1))</f>
        <v/>
      </c>
      <c r="L9" s="17" t="str">
        <f>IF(M6=L8,DATE($B$2,J6,1),IF(K9="","",K9+1))</f>
        <v/>
      </c>
      <c r="M9" s="17" t="str">
        <f>IF(M6=M8,DATE($B$2,J6,1),IF(L9="","",L9+1))</f>
        <v/>
      </c>
      <c r="N9" s="17" t="str">
        <f>IF(M6=N8,DATE($B$2,J6,1),IF(M9="","",M9+1))</f>
        <v/>
      </c>
      <c r="O9" s="14">
        <f>IF(AND(K6=31,M6=6),"1/8",IF(M6=O8,DATE($B$2,J6,1),IF(N9="","",N9+1)))</f>
        <v>43497</v>
      </c>
      <c r="P9" s="15">
        <f>IF(AND(K6=31,M6=6),"2/9",IF(AND(K6&gt;=30,M6=7),"1/8",IF(M6=P8,DATE($B$2,J6,1),IF(O9="","",O9+1))))</f>
        <v>43498</v>
      </c>
      <c r="Q9" s="1"/>
      <c r="R9" s="18">
        <f>IF(AND(S6=31,U6=6),DATE($B$2,R6,3),IF(U6=R8,DATE(R2,R6,1),IF(AND(S6&gt;=30,U6=7),DATE(R2,R6,2),"")))</f>
        <v>43527</v>
      </c>
      <c r="S9" s="14">
        <f>IF(U6=S8,DATE(R2,R6,1),IF(R9="","",R9+1))</f>
        <v>43528</v>
      </c>
      <c r="T9" s="14">
        <f>IF(U6=T8,DATE($B$2,R6,1),IF(S9="","",S9+1))</f>
        <v>43529</v>
      </c>
      <c r="U9" s="14">
        <f>IF(U6=U8,DATE($B$2,R6,1),IF(T9="","",T9+1))</f>
        <v>43530</v>
      </c>
      <c r="V9" s="14">
        <f>IF(U6=V8,DATE($B$2,R6,1),IF(U9="","",U9+1))</f>
        <v>43531</v>
      </c>
      <c r="W9" s="14" t="str">
        <f>IF(AND(S6=31,U6=6),"1/8",IF(U6=W8,DATE($B$2,R6,1),IF(V9="","",V9+1)))</f>
        <v>1/8</v>
      </c>
      <c r="X9" s="15" t="str">
        <f>IF(AND(S6=31,U6=6),"2/9",IF(AND(S6&gt;=30,U6=7),"1/8",IF(U6=X8,DATE($B$2,R6,1),IF(W9="","",W9+1))))</f>
        <v>2/9</v>
      </c>
    </row>
    <row r="10" spans="1:24" hidden="1" x14ac:dyDescent="0.25">
      <c r="A10" s="1"/>
      <c r="B10" s="19"/>
      <c r="C10" s="20"/>
      <c r="D10" s="21"/>
      <c r="E10" s="21"/>
      <c r="F10" s="21"/>
      <c r="G10" s="21"/>
      <c r="H10" s="22"/>
      <c r="I10" s="1"/>
      <c r="J10" s="23"/>
      <c r="K10" s="24"/>
      <c r="L10" s="24"/>
      <c r="M10" s="24"/>
      <c r="N10" s="24"/>
      <c r="O10" s="25"/>
      <c r="P10" s="26"/>
      <c r="Q10" s="1"/>
      <c r="R10" s="27"/>
      <c r="S10" s="25"/>
      <c r="T10" s="25"/>
      <c r="U10" s="25"/>
      <c r="V10" s="25"/>
      <c r="W10" s="25"/>
      <c r="X10" s="26"/>
    </row>
    <row r="11" spans="1:24" x14ac:dyDescent="0.25">
      <c r="A11" s="1"/>
      <c r="B11" s="71">
        <f>IF(NOT(ISNUMBER(H9)),B9+7,H9+1)</f>
        <v>43471</v>
      </c>
      <c r="C11" s="72">
        <f t="shared" ref="C11:H11" si="0">B11+1</f>
        <v>43472</v>
      </c>
      <c r="D11" s="72">
        <f t="shared" si="0"/>
        <v>43473</v>
      </c>
      <c r="E11" s="72">
        <f t="shared" si="0"/>
        <v>43474</v>
      </c>
      <c r="F11" s="72">
        <f t="shared" si="0"/>
        <v>43475</v>
      </c>
      <c r="G11" s="72">
        <f t="shared" si="0"/>
        <v>43476</v>
      </c>
      <c r="H11" s="73">
        <f t="shared" si="0"/>
        <v>43477</v>
      </c>
      <c r="I11" s="1"/>
      <c r="J11" s="74">
        <f>IF(NOT(ISNUMBER(P9)),J9+7,P9+1)</f>
        <v>43499</v>
      </c>
      <c r="K11" s="75">
        <f t="shared" ref="K11:P11" si="1">J11+1</f>
        <v>43500</v>
      </c>
      <c r="L11" s="75">
        <f t="shared" si="1"/>
        <v>43501</v>
      </c>
      <c r="M11" s="75">
        <f t="shared" si="1"/>
        <v>43502</v>
      </c>
      <c r="N11" s="75">
        <f t="shared" si="1"/>
        <v>43503</v>
      </c>
      <c r="O11" s="75">
        <f t="shared" si="1"/>
        <v>43504</v>
      </c>
      <c r="P11" s="76">
        <f t="shared" si="1"/>
        <v>43505</v>
      </c>
      <c r="Q11" s="1"/>
      <c r="R11" s="74">
        <f>IF(NOT(ISNUMBER(X9)),R9+7,X9+1)</f>
        <v>43534</v>
      </c>
      <c r="S11" s="75">
        <f t="shared" ref="S11:X11" si="2">R11+1</f>
        <v>43535</v>
      </c>
      <c r="T11" s="75">
        <f t="shared" si="2"/>
        <v>43536</v>
      </c>
      <c r="U11" s="75">
        <f t="shared" si="2"/>
        <v>43537</v>
      </c>
      <c r="V11" s="75">
        <f t="shared" si="2"/>
        <v>43538</v>
      </c>
      <c r="W11" s="75">
        <f t="shared" si="2"/>
        <v>43539</v>
      </c>
      <c r="X11" s="76">
        <f t="shared" si="2"/>
        <v>43540</v>
      </c>
    </row>
    <row r="12" spans="1:24" hidden="1" x14ac:dyDescent="0.25">
      <c r="A12" s="1"/>
      <c r="B12" s="28"/>
      <c r="C12" s="29"/>
      <c r="D12" s="29"/>
      <c r="E12" s="29"/>
      <c r="F12" s="29"/>
      <c r="G12" s="29"/>
      <c r="H12" s="30"/>
      <c r="I12" s="1"/>
      <c r="J12" s="31"/>
      <c r="K12" s="21"/>
      <c r="L12" s="21"/>
      <c r="M12" s="21"/>
      <c r="N12" s="21"/>
      <c r="O12" s="21"/>
      <c r="P12" s="22"/>
      <c r="Q12" s="1"/>
      <c r="R12" s="31"/>
      <c r="S12" s="21"/>
      <c r="T12" s="21"/>
      <c r="U12" s="21"/>
      <c r="V12" s="21"/>
      <c r="W12" s="21"/>
      <c r="X12" s="22"/>
    </row>
    <row r="13" spans="1:24" x14ac:dyDescent="0.25">
      <c r="A13" s="1"/>
      <c r="B13" s="71">
        <f>H11+1</f>
        <v>43478</v>
      </c>
      <c r="C13" s="72">
        <f t="shared" ref="C13:H13" si="3">B13+1</f>
        <v>43479</v>
      </c>
      <c r="D13" s="72">
        <f t="shared" si="3"/>
        <v>43480</v>
      </c>
      <c r="E13" s="72">
        <f t="shared" si="3"/>
        <v>43481</v>
      </c>
      <c r="F13" s="72">
        <f t="shared" si="3"/>
        <v>43482</v>
      </c>
      <c r="G13" s="72">
        <f t="shared" si="3"/>
        <v>43483</v>
      </c>
      <c r="H13" s="73">
        <f t="shared" si="3"/>
        <v>43484</v>
      </c>
      <c r="I13" s="1"/>
      <c r="J13" s="74">
        <f>P11+1</f>
        <v>43506</v>
      </c>
      <c r="K13" s="75">
        <f t="shared" ref="K13:P13" si="4">J13+1</f>
        <v>43507</v>
      </c>
      <c r="L13" s="75">
        <f t="shared" si="4"/>
        <v>43508</v>
      </c>
      <c r="M13" s="75">
        <f t="shared" si="4"/>
        <v>43509</v>
      </c>
      <c r="N13" s="75">
        <f t="shared" si="4"/>
        <v>43510</v>
      </c>
      <c r="O13" s="75">
        <f t="shared" si="4"/>
        <v>43511</v>
      </c>
      <c r="P13" s="76">
        <f t="shared" si="4"/>
        <v>43512</v>
      </c>
      <c r="Q13" s="1"/>
      <c r="R13" s="74">
        <f>X11+1</f>
        <v>43541</v>
      </c>
      <c r="S13" s="75">
        <f t="shared" ref="S13:X13" si="5">R13+1</f>
        <v>43542</v>
      </c>
      <c r="T13" s="75">
        <f t="shared" si="5"/>
        <v>43543</v>
      </c>
      <c r="U13" s="75">
        <f t="shared" si="5"/>
        <v>43544</v>
      </c>
      <c r="V13" s="75">
        <f t="shared" si="5"/>
        <v>43545</v>
      </c>
      <c r="W13" s="75">
        <f t="shared" si="5"/>
        <v>43546</v>
      </c>
      <c r="X13" s="76">
        <f t="shared" si="5"/>
        <v>43547</v>
      </c>
    </row>
    <row r="14" spans="1:24" hidden="1" x14ac:dyDescent="0.25">
      <c r="A14" s="1"/>
      <c r="B14" s="28"/>
      <c r="C14" s="29"/>
      <c r="D14" s="29"/>
      <c r="E14" s="29"/>
      <c r="F14" s="29"/>
      <c r="G14" s="29"/>
      <c r="H14" s="30"/>
      <c r="I14" s="1"/>
      <c r="J14" s="31"/>
      <c r="K14" s="21"/>
      <c r="L14" s="21"/>
      <c r="M14" s="21"/>
      <c r="N14" s="21"/>
      <c r="O14" s="21"/>
      <c r="P14" s="22"/>
      <c r="Q14" s="1"/>
      <c r="R14" s="31"/>
      <c r="S14" s="21"/>
      <c r="T14" s="21"/>
      <c r="U14" s="21"/>
      <c r="V14" s="21"/>
      <c r="W14" s="21"/>
      <c r="X14" s="22"/>
    </row>
    <row r="15" spans="1:24" x14ac:dyDescent="0.25">
      <c r="A15" s="1"/>
      <c r="B15" s="71">
        <f>H13+1</f>
        <v>43485</v>
      </c>
      <c r="C15" s="72">
        <f t="shared" ref="C15:H15" si="6">B15+1</f>
        <v>43486</v>
      </c>
      <c r="D15" s="72">
        <f t="shared" si="6"/>
        <v>43487</v>
      </c>
      <c r="E15" s="72">
        <f t="shared" si="6"/>
        <v>43488</v>
      </c>
      <c r="F15" s="72">
        <f t="shared" si="6"/>
        <v>43489</v>
      </c>
      <c r="G15" s="72">
        <f t="shared" si="6"/>
        <v>43490</v>
      </c>
      <c r="H15" s="73">
        <f t="shared" si="6"/>
        <v>43491</v>
      </c>
      <c r="I15" s="1"/>
      <c r="J15" s="74">
        <f>P13+1</f>
        <v>43513</v>
      </c>
      <c r="K15" s="75">
        <f t="shared" ref="K15:P15" si="7">J15+1</f>
        <v>43514</v>
      </c>
      <c r="L15" s="75">
        <f t="shared" si="7"/>
        <v>43515</v>
      </c>
      <c r="M15" s="75">
        <f t="shared" si="7"/>
        <v>43516</v>
      </c>
      <c r="N15" s="75">
        <f t="shared" si="7"/>
        <v>43517</v>
      </c>
      <c r="O15" s="75">
        <f t="shared" si="7"/>
        <v>43518</v>
      </c>
      <c r="P15" s="76">
        <f t="shared" si="7"/>
        <v>43519</v>
      </c>
      <c r="Q15" s="1"/>
      <c r="R15" s="74">
        <f>X13+1</f>
        <v>43548</v>
      </c>
      <c r="S15" s="75">
        <f t="shared" ref="S15:X15" si="8">R15+1</f>
        <v>43549</v>
      </c>
      <c r="T15" s="75">
        <f t="shared" si="8"/>
        <v>43550</v>
      </c>
      <c r="U15" s="75">
        <f t="shared" si="8"/>
        <v>43551</v>
      </c>
      <c r="V15" s="75">
        <f t="shared" si="8"/>
        <v>43552</v>
      </c>
      <c r="W15" s="75">
        <f t="shared" si="8"/>
        <v>43553</v>
      </c>
      <c r="X15" s="76">
        <f t="shared" si="8"/>
        <v>43554</v>
      </c>
    </row>
    <row r="16" spans="1:24" hidden="1" x14ac:dyDescent="0.25">
      <c r="A16" s="1"/>
      <c r="B16" s="28"/>
      <c r="C16" s="29"/>
      <c r="D16" s="29"/>
      <c r="E16" s="29"/>
      <c r="F16" s="29"/>
      <c r="G16" s="29"/>
      <c r="H16" s="30"/>
      <c r="I16" s="1"/>
      <c r="J16" s="31"/>
      <c r="K16" s="21"/>
      <c r="L16" s="21"/>
      <c r="M16" s="21"/>
      <c r="N16" s="21"/>
      <c r="O16" s="21"/>
      <c r="P16" s="22"/>
      <c r="Q16" s="1"/>
      <c r="R16" s="31"/>
      <c r="S16" s="21"/>
      <c r="T16" s="21"/>
      <c r="U16" s="21"/>
      <c r="V16" s="21"/>
      <c r="W16" s="21"/>
      <c r="X16" s="22"/>
    </row>
    <row r="17" spans="1:24" ht="15.75" thickBot="1" x14ac:dyDescent="0.3">
      <c r="A17" s="1"/>
      <c r="B17" s="59">
        <f>IF(H15="","",IF(H15+1&gt;EOMONTH(H15,0),"",H15+1))</f>
        <v>43492</v>
      </c>
      <c r="C17" s="60">
        <f t="shared" ref="C17:H17" si="9">IF(B17="","",IF(B17+1&gt;EOMONTH(B17,0),"",B17+1))</f>
        <v>43493</v>
      </c>
      <c r="D17" s="60">
        <f t="shared" si="9"/>
        <v>43494</v>
      </c>
      <c r="E17" s="60">
        <f t="shared" si="9"/>
        <v>43495</v>
      </c>
      <c r="F17" s="60">
        <f t="shared" si="9"/>
        <v>43496</v>
      </c>
      <c r="G17" s="61" t="str">
        <f t="shared" si="9"/>
        <v/>
      </c>
      <c r="H17" s="62" t="str">
        <f t="shared" si="9"/>
        <v/>
      </c>
      <c r="I17" s="1"/>
      <c r="J17" s="59">
        <f>IF(P15="","",IF(P15+1&gt;EOMONTH(P15,0),"",P15+1))</f>
        <v>43520</v>
      </c>
      <c r="K17" s="60">
        <f t="shared" ref="K17:P17" si="10">IF(J17="","",IF(J17+1&gt;EOMONTH(J17,0),"",J17+1))</f>
        <v>43521</v>
      </c>
      <c r="L17" s="60">
        <f t="shared" si="10"/>
        <v>43522</v>
      </c>
      <c r="M17" s="60">
        <f t="shared" si="10"/>
        <v>43523</v>
      </c>
      <c r="N17" s="60">
        <f t="shared" si="10"/>
        <v>43524</v>
      </c>
      <c r="O17" s="69" t="str">
        <f t="shared" si="10"/>
        <v/>
      </c>
      <c r="P17" s="70" t="str">
        <f t="shared" si="10"/>
        <v/>
      </c>
      <c r="Q17" s="1"/>
      <c r="R17" s="59">
        <f>IF(X15="","",IF(X15+1&gt;EOMONTH(X15,0),"",X15+1))</f>
        <v>43555</v>
      </c>
      <c r="S17" s="69" t="str">
        <f t="shared" ref="S17:X17" si="11">IF(R17="","",IF(R17+1&gt;EOMONTH(R17,0),"",R17+1))</f>
        <v/>
      </c>
      <c r="T17" s="69" t="str">
        <f t="shared" si="11"/>
        <v/>
      </c>
      <c r="U17" s="69" t="str">
        <f t="shared" si="11"/>
        <v/>
      </c>
      <c r="V17" s="69" t="str">
        <f t="shared" si="11"/>
        <v/>
      </c>
      <c r="W17" s="69" t="str">
        <f t="shared" si="11"/>
        <v/>
      </c>
      <c r="X17" s="70" t="str">
        <f t="shared" si="11"/>
        <v/>
      </c>
    </row>
    <row r="18" spans="1:24" ht="15.75" hidden="1" thickBot="1" x14ac:dyDescent="0.3">
      <c r="A18" s="1"/>
      <c r="B18" s="32"/>
      <c r="C18" s="33"/>
      <c r="D18" s="33"/>
      <c r="E18" s="33"/>
      <c r="F18" s="33"/>
      <c r="G18" s="34"/>
      <c r="H18" s="35"/>
      <c r="I18" s="1"/>
      <c r="J18" s="36"/>
      <c r="K18" s="37"/>
      <c r="L18" s="37"/>
      <c r="M18" s="37"/>
      <c r="N18" s="37"/>
      <c r="O18" s="38"/>
      <c r="P18" s="39"/>
      <c r="Q18" s="1"/>
      <c r="R18" s="36"/>
      <c r="S18" s="38"/>
      <c r="T18" s="38"/>
      <c r="U18" s="38"/>
      <c r="V18" s="38"/>
      <c r="W18" s="38"/>
      <c r="X18" s="39"/>
    </row>
    <row r="19" spans="1:24" ht="16.5" thickTop="1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0.100000000000001" customHeight="1" thickTop="1" thickBot="1" x14ac:dyDescent="0.35">
      <c r="A20" s="1"/>
      <c r="B20" s="85">
        <f>DATE($B$2,B22,1)</f>
        <v>43556</v>
      </c>
      <c r="C20" s="86"/>
      <c r="D20" s="86"/>
      <c r="E20" s="86"/>
      <c r="F20" s="86"/>
      <c r="G20" s="86"/>
      <c r="H20" s="87"/>
      <c r="I20" s="1"/>
      <c r="J20" s="85">
        <f>DATE($B$2,J22,1)</f>
        <v>43586</v>
      </c>
      <c r="K20" s="86"/>
      <c r="L20" s="86"/>
      <c r="M20" s="86"/>
      <c r="N20" s="86"/>
      <c r="O20" s="86"/>
      <c r="P20" s="87"/>
      <c r="Q20" s="1"/>
      <c r="R20" s="85">
        <f>DATE($B$2,R22,1)</f>
        <v>43617</v>
      </c>
      <c r="S20" s="86"/>
      <c r="T20" s="86"/>
      <c r="U20" s="86"/>
      <c r="V20" s="86"/>
      <c r="W20" s="86"/>
      <c r="X20" s="87"/>
    </row>
    <row r="21" spans="1:24" ht="15.75" hidden="1" thickTop="1" x14ac:dyDescent="0.25">
      <c r="A21" s="1"/>
      <c r="B21" s="3" t="s">
        <v>0</v>
      </c>
      <c r="C21" s="3" t="s">
        <v>1</v>
      </c>
      <c r="D21" s="3" t="s">
        <v>2</v>
      </c>
      <c r="E21" s="3" t="s">
        <v>3</v>
      </c>
      <c r="F21" s="4"/>
      <c r="G21" s="4"/>
      <c r="H21" s="4"/>
      <c r="I21" s="1"/>
      <c r="J21" s="3" t="s">
        <v>0</v>
      </c>
      <c r="K21" s="3" t="s">
        <v>1</v>
      </c>
      <c r="L21" s="3" t="s">
        <v>2</v>
      </c>
      <c r="M21" s="3" t="s">
        <v>3</v>
      </c>
      <c r="N21" s="4"/>
      <c r="O21" s="4"/>
      <c r="P21" s="4"/>
      <c r="Q21" s="1"/>
      <c r="R21" s="3" t="s">
        <v>0</v>
      </c>
      <c r="S21" s="3" t="s">
        <v>1</v>
      </c>
      <c r="T21" s="3" t="s">
        <v>2</v>
      </c>
      <c r="U21" s="3" t="s">
        <v>3</v>
      </c>
      <c r="V21" s="4"/>
      <c r="W21" s="4"/>
      <c r="X21" s="4"/>
    </row>
    <row r="22" spans="1:24" ht="15.75" hidden="1" thickBot="1" x14ac:dyDescent="0.3">
      <c r="A22" s="1"/>
      <c r="B22" s="5">
        <f>IF(R6+1=13,1,R6+1)</f>
        <v>4</v>
      </c>
      <c r="C22" s="5">
        <f>DAY(EOMONTH(DATE($B$2,B22,1),0))</f>
        <v>30</v>
      </c>
      <c r="D22" s="1">
        <f>EOMONTH(DATE($B$2,B22,1),0)</f>
        <v>43585</v>
      </c>
      <c r="E22" s="5">
        <f>WEEKDAY(DATE($B$2,B22,1),1)</f>
        <v>2</v>
      </c>
      <c r="F22" s="5"/>
      <c r="G22" s="5"/>
      <c r="H22" s="5"/>
      <c r="I22" s="1"/>
      <c r="J22" s="5">
        <f>IF(B22+1=13,1,B22+1)</f>
        <v>5</v>
      </c>
      <c r="K22" s="5">
        <f>DAY(EOMONTH(DATE($B$2,J22,1),0))</f>
        <v>31</v>
      </c>
      <c r="L22" s="1">
        <f>EOMONTH(DATE($B$2,J22,1),0)</f>
        <v>43616</v>
      </c>
      <c r="M22" s="5">
        <f>WEEKDAY(DATE($B$2,J22,1),1)</f>
        <v>4</v>
      </c>
      <c r="N22" s="5"/>
      <c r="O22" s="5"/>
      <c r="P22" s="5"/>
      <c r="Q22" s="1"/>
      <c r="R22" s="5">
        <f>IF(J22+1=13,1,J22+1)</f>
        <v>6</v>
      </c>
      <c r="S22" s="5">
        <f>DAY(EOMONTH(DATE($B$2,R22,1),0))</f>
        <v>30</v>
      </c>
      <c r="T22" s="1">
        <f>EOMONTH(DATE($B$2,R22,1),0)</f>
        <v>43646</v>
      </c>
      <c r="U22" s="5">
        <f>WEEKDAY(DATE($B$2,R22,1),1)</f>
        <v>7</v>
      </c>
      <c r="V22" s="5"/>
      <c r="W22" s="5"/>
      <c r="X22" s="5"/>
    </row>
    <row r="23" spans="1:24" ht="17.25" thickTop="1" thickBot="1" x14ac:dyDescent="0.3">
      <c r="A23" s="1"/>
      <c r="B23" s="6" t="s">
        <v>4</v>
      </c>
      <c r="C23" s="7" t="s">
        <v>5</v>
      </c>
      <c r="D23" s="7" t="s">
        <v>6</v>
      </c>
      <c r="E23" s="7" t="s">
        <v>6</v>
      </c>
      <c r="F23" s="7" t="s">
        <v>7</v>
      </c>
      <c r="G23" s="7" t="s">
        <v>8</v>
      </c>
      <c r="H23" s="8" t="s">
        <v>9</v>
      </c>
      <c r="I23" s="1"/>
      <c r="J23" s="6" t="s">
        <v>4</v>
      </c>
      <c r="K23" s="7" t="s">
        <v>5</v>
      </c>
      <c r="L23" s="7" t="s">
        <v>6</v>
      </c>
      <c r="M23" s="7" t="s">
        <v>6</v>
      </c>
      <c r="N23" s="7" t="s">
        <v>7</v>
      </c>
      <c r="O23" s="7" t="s">
        <v>8</v>
      </c>
      <c r="P23" s="8" t="s">
        <v>9</v>
      </c>
      <c r="Q23" s="1"/>
      <c r="R23" s="6" t="s">
        <v>4</v>
      </c>
      <c r="S23" s="7" t="s">
        <v>5</v>
      </c>
      <c r="T23" s="7" t="s">
        <v>6</v>
      </c>
      <c r="U23" s="7" t="s">
        <v>6</v>
      </c>
      <c r="V23" s="7" t="s">
        <v>7</v>
      </c>
      <c r="W23" s="7" t="s">
        <v>8</v>
      </c>
      <c r="X23" s="8" t="s">
        <v>9</v>
      </c>
    </row>
    <row r="24" spans="1:24" hidden="1" x14ac:dyDescent="0.25">
      <c r="A24" s="1"/>
      <c r="B24" s="9">
        <v>1</v>
      </c>
      <c r="C24" s="10">
        <v>2</v>
      </c>
      <c r="D24" s="10">
        <v>3</v>
      </c>
      <c r="E24" s="10">
        <v>4</v>
      </c>
      <c r="F24" s="10">
        <v>5</v>
      </c>
      <c r="G24" s="10">
        <v>6</v>
      </c>
      <c r="H24" s="11">
        <v>7</v>
      </c>
      <c r="I24" s="1"/>
      <c r="J24" s="9">
        <v>1</v>
      </c>
      <c r="K24" s="10">
        <v>2</v>
      </c>
      <c r="L24" s="10">
        <v>3</v>
      </c>
      <c r="M24" s="10">
        <v>4</v>
      </c>
      <c r="N24" s="10">
        <v>5</v>
      </c>
      <c r="O24" s="10">
        <v>6</v>
      </c>
      <c r="P24" s="11">
        <v>7</v>
      </c>
      <c r="Q24" s="1"/>
      <c r="R24" s="9">
        <v>1</v>
      </c>
      <c r="S24" s="10">
        <v>2</v>
      </c>
      <c r="T24" s="10">
        <v>3</v>
      </c>
      <c r="U24" s="10">
        <v>4</v>
      </c>
      <c r="V24" s="10">
        <v>5</v>
      </c>
      <c r="W24" s="10">
        <v>6</v>
      </c>
      <c r="X24" s="11">
        <v>7</v>
      </c>
    </row>
    <row r="25" spans="1:24" x14ac:dyDescent="0.25">
      <c r="A25" s="1"/>
      <c r="B25" s="18" t="str">
        <f>IF(AND(C22=31,E22=6),DATE($B$2,B22,3),IF(E22=B24,DATE(B18,B22,1),IF(AND(C22&gt;=30,E22=7),DATE(B18,B22,2),"")))</f>
        <v/>
      </c>
      <c r="C25" s="14">
        <f>IF(E22=C24,DATE(B18,B22,1),IF(B25="","",B25+1))</f>
        <v>92</v>
      </c>
      <c r="D25" s="14">
        <f>IF(E22=D24,DATE($B$2,B22,1),IF(C25="","",C25+1))</f>
        <v>93</v>
      </c>
      <c r="E25" s="14">
        <f>IF(E22=E24,DATE($B$2,B22,1),IF(D25="","",D25+1))</f>
        <v>94</v>
      </c>
      <c r="F25" s="14">
        <f>IF(E22=F24,DATE($B$2,B22,1),IF(E25="","",E25+1))</f>
        <v>95</v>
      </c>
      <c r="G25" s="14">
        <f>IF(AND(C22=31,E22=6),"1/8",IF(E22=G24,DATE($B$2,B22,1),IF(F25="","",F25+1)))</f>
        <v>96</v>
      </c>
      <c r="H25" s="15">
        <f>IF(AND(C22=31,E22=6),"2/9",IF(AND(C22&gt;=30,E22=7),"1/8",IF(E22=H24,DATE($B$2,B22,1),IF(G25="","",G25+1))))</f>
        <v>97</v>
      </c>
      <c r="I25" s="1"/>
      <c r="J25" s="12" t="str">
        <f>IF(AND(K22=31,M22=6),DATE($B$2,J22,3),IF(M22=J24,DATE(J18,J22,1),IF(AND(K22&gt;=30,M22=7),DATE(J18,J22,2),"")))</f>
        <v/>
      </c>
      <c r="K25" s="13" t="str">
        <f>IF(M22=K24,DATE(J18,J22,1),IF(J25="","",J25+1))</f>
        <v/>
      </c>
      <c r="L25" s="13" t="str">
        <f>IF(M22=L24,DATE($B$2,J22,1),IF(K25="","",K25+1))</f>
        <v/>
      </c>
      <c r="M25" s="40">
        <f>IF(M22=M24,DATE($B$2,J22,1),IF(L25="","",L25+1))</f>
        <v>43586</v>
      </c>
      <c r="N25" s="40">
        <f>IF(M22=N24,DATE($B$2,J22,1),IF(M25="","",M25+1))</f>
        <v>43587</v>
      </c>
      <c r="O25" s="40">
        <f>IF(AND(K22=31,M22=6),"1/8",IF(M22=O24,DATE($B$2,J22,1),IF(N25="","",N25+1)))</f>
        <v>43588</v>
      </c>
      <c r="P25" s="41">
        <f>IF(AND(K22=31,M22=6),"2/9",IF(AND(K22&gt;=30,M22=7),"1/8",IF(M22=P24,DATE($B$2,J22,1),IF(O25="","",O25+1))))</f>
        <v>43589</v>
      </c>
      <c r="Q25" s="1"/>
      <c r="R25" s="42">
        <f>IF(AND(S22=31,U22=6),DATE($B$2,R22,3),IF(U22=R24,DATE(R18,R22,1),IF(AND(S22&gt;=30,U22=7),DATE(R18,R22,2),"")))</f>
        <v>154</v>
      </c>
      <c r="S25" s="14">
        <f>IF(U22=S24,DATE(R18,R22,1),IF(R25="","",R25+1))</f>
        <v>155</v>
      </c>
      <c r="T25" s="14">
        <f>IF(U22=T24,DATE($B$2,R22,1),IF(S25="","",S25+1))</f>
        <v>156</v>
      </c>
      <c r="U25" s="14">
        <f>IF(U22=U24,DATE($B$2,R22,1),IF(T25="","",T25+1))</f>
        <v>157</v>
      </c>
      <c r="V25" s="14">
        <f>IF(U22=V24,DATE($B$2,R22,1),IF(U25="","",U25+1))</f>
        <v>158</v>
      </c>
      <c r="W25" s="14">
        <f>IF(AND(S22=31,U22=6),"1/8",IF(U22=W24,DATE($B$2,R22,1),IF(V25="","",V25+1)))</f>
        <v>159</v>
      </c>
      <c r="X25" s="41" t="str">
        <f>IF(AND(S22=31,U22=6),"2/9",IF(AND(S22&gt;=30,U22=7),"1/8",IF(U22=X24,DATE($B$2,R22,1),IF(W25="","",W25+1))))</f>
        <v>1/8</v>
      </c>
    </row>
    <row r="26" spans="1:24" hidden="1" x14ac:dyDescent="0.25">
      <c r="A26" s="1"/>
      <c r="B26" s="31"/>
      <c r="C26" s="21"/>
      <c r="D26" s="21"/>
      <c r="E26" s="21"/>
      <c r="F26" s="21"/>
      <c r="G26" s="21"/>
      <c r="H26" s="22"/>
      <c r="I26" s="1"/>
      <c r="J26" s="43"/>
      <c r="K26" s="44"/>
      <c r="L26" s="44"/>
      <c r="M26" s="45"/>
      <c r="N26" s="45"/>
      <c r="O26" s="45"/>
      <c r="P26" s="46"/>
      <c r="Q26" s="1"/>
      <c r="R26" s="47"/>
      <c r="S26" s="25"/>
      <c r="T26" s="25"/>
      <c r="U26" s="25"/>
      <c r="V26" s="25"/>
      <c r="W26" s="25"/>
      <c r="X26" s="46"/>
    </row>
    <row r="27" spans="1:24" x14ac:dyDescent="0.25">
      <c r="A27" s="1"/>
      <c r="B27" s="74">
        <f>IF(NOT(ISNUMBER(H25)),B25+7,H25+1)</f>
        <v>98</v>
      </c>
      <c r="C27" s="75">
        <f t="shared" ref="C27:H27" si="12">B27+1</f>
        <v>99</v>
      </c>
      <c r="D27" s="75">
        <f t="shared" si="12"/>
        <v>100</v>
      </c>
      <c r="E27" s="75">
        <f t="shared" si="12"/>
        <v>101</v>
      </c>
      <c r="F27" s="75">
        <f t="shared" si="12"/>
        <v>102</v>
      </c>
      <c r="G27" s="75">
        <f t="shared" si="12"/>
        <v>103</v>
      </c>
      <c r="H27" s="76">
        <f t="shared" si="12"/>
        <v>104</v>
      </c>
      <c r="I27" s="1"/>
      <c r="J27" s="77">
        <f>IF(NOT(ISNUMBER(P25)),J25+7,P25+1)</f>
        <v>43590</v>
      </c>
      <c r="K27" s="78">
        <f t="shared" ref="K27:P27" si="13">J27+1</f>
        <v>43591</v>
      </c>
      <c r="L27" s="78">
        <f t="shared" si="13"/>
        <v>43592</v>
      </c>
      <c r="M27" s="78">
        <f t="shared" si="13"/>
        <v>43593</v>
      </c>
      <c r="N27" s="78">
        <f t="shared" si="13"/>
        <v>43594</v>
      </c>
      <c r="O27" s="78">
        <f t="shared" si="13"/>
        <v>43595</v>
      </c>
      <c r="P27" s="79">
        <f t="shared" si="13"/>
        <v>43596</v>
      </c>
      <c r="Q27" s="1"/>
      <c r="R27" s="77">
        <f>IF(NOT(ISNUMBER(X25)),R25+7,X25+1)</f>
        <v>161</v>
      </c>
      <c r="S27" s="78">
        <f t="shared" ref="S27:X27" si="14">R27+1</f>
        <v>162</v>
      </c>
      <c r="T27" s="75">
        <f t="shared" si="14"/>
        <v>163</v>
      </c>
      <c r="U27" s="75">
        <f t="shared" si="14"/>
        <v>164</v>
      </c>
      <c r="V27" s="75">
        <f t="shared" si="14"/>
        <v>165</v>
      </c>
      <c r="W27" s="75">
        <f t="shared" si="14"/>
        <v>166</v>
      </c>
      <c r="X27" s="76">
        <f t="shared" si="14"/>
        <v>167</v>
      </c>
    </row>
    <row r="28" spans="1:24" hidden="1" x14ac:dyDescent="0.25">
      <c r="A28" s="1"/>
      <c r="B28" s="31"/>
      <c r="C28" s="21"/>
      <c r="D28" s="21"/>
      <c r="E28" s="21"/>
      <c r="F28" s="21"/>
      <c r="G28" s="21"/>
      <c r="H28" s="22"/>
      <c r="I28" s="1"/>
      <c r="J28" s="48"/>
      <c r="K28" s="49"/>
      <c r="L28" s="49"/>
      <c r="M28" s="49"/>
      <c r="N28" s="49"/>
      <c r="O28" s="49"/>
      <c r="P28" s="50"/>
      <c r="Q28" s="1"/>
      <c r="R28" s="48"/>
      <c r="S28" s="49"/>
      <c r="T28" s="21"/>
      <c r="U28" s="21"/>
      <c r="V28" s="21"/>
      <c r="W28" s="21"/>
      <c r="X28" s="22"/>
    </row>
    <row r="29" spans="1:24" x14ac:dyDescent="0.25">
      <c r="A29" s="1"/>
      <c r="B29" s="74">
        <f>H27+1</f>
        <v>105</v>
      </c>
      <c r="C29" s="75">
        <f t="shared" ref="C29:H29" si="15">B29+1</f>
        <v>106</v>
      </c>
      <c r="D29" s="75">
        <f t="shared" si="15"/>
        <v>107</v>
      </c>
      <c r="E29" s="75">
        <f t="shared" si="15"/>
        <v>108</v>
      </c>
      <c r="F29" s="75">
        <f t="shared" si="15"/>
        <v>109</v>
      </c>
      <c r="G29" s="75">
        <f t="shared" si="15"/>
        <v>110</v>
      </c>
      <c r="H29" s="79">
        <f t="shared" si="15"/>
        <v>111</v>
      </c>
      <c r="I29" s="1"/>
      <c r="J29" s="77">
        <f>P27+1</f>
        <v>43597</v>
      </c>
      <c r="K29" s="75">
        <f t="shared" ref="K29:P29" si="16">J29+1</f>
        <v>43598</v>
      </c>
      <c r="L29" s="75">
        <f t="shared" si="16"/>
        <v>43599</v>
      </c>
      <c r="M29" s="75">
        <f t="shared" si="16"/>
        <v>43600</v>
      </c>
      <c r="N29" s="75">
        <f t="shared" si="16"/>
        <v>43601</v>
      </c>
      <c r="O29" s="75">
        <f t="shared" si="16"/>
        <v>43602</v>
      </c>
      <c r="P29" s="76">
        <f t="shared" si="16"/>
        <v>43603</v>
      </c>
      <c r="Q29" s="1"/>
      <c r="R29" s="74">
        <f>X27+1</f>
        <v>168</v>
      </c>
      <c r="S29" s="75">
        <f t="shared" ref="S29:X29" si="17">R29+1</f>
        <v>169</v>
      </c>
      <c r="T29" s="75">
        <f t="shared" si="17"/>
        <v>170</v>
      </c>
      <c r="U29" s="75">
        <f t="shared" si="17"/>
        <v>171</v>
      </c>
      <c r="V29" s="75">
        <f t="shared" si="17"/>
        <v>172</v>
      </c>
      <c r="W29" s="75">
        <f t="shared" si="17"/>
        <v>173</v>
      </c>
      <c r="X29" s="76">
        <f t="shared" si="17"/>
        <v>174</v>
      </c>
    </row>
    <row r="30" spans="1:24" hidden="1" x14ac:dyDescent="0.25">
      <c r="A30" s="1"/>
      <c r="B30" s="31"/>
      <c r="C30" s="21"/>
      <c r="D30" s="21"/>
      <c r="E30" s="21"/>
      <c r="F30" s="21"/>
      <c r="G30" s="21"/>
      <c r="H30" s="50"/>
      <c r="I30" s="1"/>
      <c r="J30" s="48"/>
      <c r="K30" s="21"/>
      <c r="L30" s="21"/>
      <c r="M30" s="21"/>
      <c r="N30" s="21"/>
      <c r="O30" s="21"/>
      <c r="P30" s="22"/>
      <c r="Q30" s="1"/>
      <c r="R30" s="31"/>
      <c r="S30" s="21"/>
      <c r="T30" s="21"/>
      <c r="U30" s="21"/>
      <c r="V30" s="21"/>
      <c r="W30" s="21"/>
      <c r="X30" s="22"/>
    </row>
    <row r="31" spans="1:24" x14ac:dyDescent="0.25">
      <c r="A31" s="1"/>
      <c r="B31" s="77">
        <f>H29+1</f>
        <v>112</v>
      </c>
      <c r="C31" s="78">
        <f t="shared" ref="C31:H31" si="18">B31+1</f>
        <v>113</v>
      </c>
      <c r="D31" s="78">
        <f t="shared" si="18"/>
        <v>114</v>
      </c>
      <c r="E31" s="78">
        <f t="shared" si="18"/>
        <v>115</v>
      </c>
      <c r="F31" s="78">
        <f t="shared" si="18"/>
        <v>116</v>
      </c>
      <c r="G31" s="78">
        <f t="shared" si="18"/>
        <v>117</v>
      </c>
      <c r="H31" s="79">
        <f t="shared" si="18"/>
        <v>118</v>
      </c>
      <c r="I31" s="1"/>
      <c r="J31" s="74">
        <f>P29+1</f>
        <v>43604</v>
      </c>
      <c r="K31" s="75">
        <f t="shared" ref="K31:P31" si="19">J31+1</f>
        <v>43605</v>
      </c>
      <c r="L31" s="75">
        <f t="shared" si="19"/>
        <v>43606</v>
      </c>
      <c r="M31" s="75">
        <f t="shared" si="19"/>
        <v>43607</v>
      </c>
      <c r="N31" s="75">
        <f t="shared" si="19"/>
        <v>43608</v>
      </c>
      <c r="O31" s="75">
        <f t="shared" si="19"/>
        <v>43609</v>
      </c>
      <c r="P31" s="76">
        <f t="shared" si="19"/>
        <v>43610</v>
      </c>
      <c r="Q31" s="1"/>
      <c r="R31" s="74">
        <f>X29+1</f>
        <v>175</v>
      </c>
      <c r="S31" s="75">
        <f t="shared" ref="S31:X31" si="20">R31+1</f>
        <v>176</v>
      </c>
      <c r="T31" s="75">
        <f t="shared" si="20"/>
        <v>177</v>
      </c>
      <c r="U31" s="75">
        <f t="shared" si="20"/>
        <v>178</v>
      </c>
      <c r="V31" s="75">
        <f t="shared" si="20"/>
        <v>179</v>
      </c>
      <c r="W31" s="75">
        <f t="shared" si="20"/>
        <v>180</v>
      </c>
      <c r="X31" s="76">
        <f t="shared" si="20"/>
        <v>181</v>
      </c>
    </row>
    <row r="32" spans="1:24" hidden="1" x14ac:dyDescent="0.25">
      <c r="A32" s="1"/>
      <c r="B32" s="48"/>
      <c r="C32" s="49"/>
      <c r="D32" s="21"/>
      <c r="E32" s="21"/>
      <c r="F32" s="21"/>
      <c r="G32" s="21"/>
      <c r="H32" s="22"/>
      <c r="I32" s="1"/>
      <c r="J32" s="31"/>
      <c r="K32" s="21"/>
      <c r="L32" s="21"/>
      <c r="M32" s="21"/>
      <c r="N32" s="21"/>
      <c r="O32" s="21"/>
      <c r="P32" s="22"/>
      <c r="Q32" s="1"/>
      <c r="R32" s="31"/>
      <c r="S32" s="21"/>
      <c r="T32" s="21"/>
      <c r="U32" s="21"/>
      <c r="V32" s="21"/>
      <c r="W32" s="21"/>
      <c r="X32" s="22"/>
    </row>
    <row r="33" spans="1:24" ht="15.75" thickBot="1" x14ac:dyDescent="0.3">
      <c r="A33" s="1"/>
      <c r="B33" s="80">
        <f>IF(H31="","",IF(H31+1&gt;EOMONTH(H31,0),"",H31+1))</f>
        <v>119</v>
      </c>
      <c r="C33" s="68">
        <f t="shared" ref="C33:H33" si="21">IF(B33="","",IF(B33+1&gt;EOMONTH(B33,0),"",B33+1))</f>
        <v>120</v>
      </c>
      <c r="D33" s="68">
        <f t="shared" si="21"/>
        <v>121</v>
      </c>
      <c r="E33" s="61" t="str">
        <f t="shared" si="21"/>
        <v/>
      </c>
      <c r="F33" s="61" t="str">
        <f t="shared" si="21"/>
        <v/>
      </c>
      <c r="G33" s="61" t="str">
        <f t="shared" si="21"/>
        <v/>
      </c>
      <c r="H33" s="62" t="str">
        <f t="shared" si="21"/>
        <v/>
      </c>
      <c r="I33" s="1"/>
      <c r="J33" s="59">
        <f>IF(P31="","",IF(P31+1&gt;EOMONTH(P31,0),"",P31+1))</f>
        <v>43611</v>
      </c>
      <c r="K33" s="60">
        <f t="shared" ref="K33:P33" si="22">IF(J33="","",IF(J33+1&gt;EOMONTH(J33,0),"",J33+1))</f>
        <v>43612</v>
      </c>
      <c r="L33" s="60">
        <f t="shared" si="22"/>
        <v>43613</v>
      </c>
      <c r="M33" s="60">
        <f t="shared" si="22"/>
        <v>43614</v>
      </c>
      <c r="N33" s="68">
        <f t="shared" si="22"/>
        <v>43615</v>
      </c>
      <c r="O33" s="68">
        <f t="shared" si="22"/>
        <v>43616</v>
      </c>
      <c r="P33" s="62" t="str">
        <f t="shared" si="22"/>
        <v/>
      </c>
      <c r="Q33" s="1"/>
      <c r="R33" s="59">
        <f>IF(X31="","",IF(X31+1&gt;EOMONTH(X31,0),"",X31+1))</f>
        <v>182</v>
      </c>
      <c r="S33" s="61" t="str">
        <f t="shared" ref="S33:X33" si="23">IF(R33="","",IF(R33+1&gt;EOMONTH(R33,0),"",R33+1))</f>
        <v/>
      </c>
      <c r="T33" s="61" t="str">
        <f t="shared" si="23"/>
        <v/>
      </c>
      <c r="U33" s="61" t="str">
        <f t="shared" si="23"/>
        <v/>
      </c>
      <c r="V33" s="61" t="str">
        <f t="shared" si="23"/>
        <v/>
      </c>
      <c r="W33" s="61" t="str">
        <f t="shared" si="23"/>
        <v/>
      </c>
      <c r="X33" s="62" t="str">
        <f t="shared" si="23"/>
        <v/>
      </c>
    </row>
    <row r="34" spans="1:24" ht="15.75" hidden="1" thickBot="1" x14ac:dyDescent="0.3">
      <c r="A34" s="1"/>
      <c r="B34" s="32"/>
      <c r="C34" s="33"/>
      <c r="D34" s="33"/>
      <c r="E34" s="34"/>
      <c r="F34" s="34"/>
      <c r="G34" s="34"/>
      <c r="H34" s="35"/>
      <c r="I34" s="1"/>
      <c r="J34" s="36"/>
      <c r="K34" s="37"/>
      <c r="L34" s="37"/>
      <c r="M34" s="37"/>
      <c r="N34" s="51"/>
      <c r="O34" s="51"/>
      <c r="P34" s="52"/>
      <c r="Q34" s="1"/>
      <c r="R34" s="36"/>
      <c r="S34" s="53"/>
      <c r="T34" s="53"/>
      <c r="U34" s="53"/>
      <c r="V34" s="53"/>
      <c r="W34" s="53"/>
      <c r="X34" s="52"/>
    </row>
    <row r="35" spans="1:24" ht="16.5" thickTop="1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0.100000000000001" customHeight="1" thickTop="1" thickBot="1" x14ac:dyDescent="0.35">
      <c r="A36" s="1"/>
      <c r="B36" s="85">
        <f>DATE($B$2,B38,1)</f>
        <v>43647</v>
      </c>
      <c r="C36" s="86"/>
      <c r="D36" s="86"/>
      <c r="E36" s="86"/>
      <c r="F36" s="86"/>
      <c r="G36" s="86"/>
      <c r="H36" s="87"/>
      <c r="I36" s="1"/>
      <c r="J36" s="85">
        <f>DATE($B$2,J38,1)</f>
        <v>43678</v>
      </c>
      <c r="K36" s="86"/>
      <c r="L36" s="86"/>
      <c r="M36" s="86"/>
      <c r="N36" s="86"/>
      <c r="O36" s="86"/>
      <c r="P36" s="87"/>
      <c r="Q36" s="1"/>
      <c r="R36" s="85">
        <f>DATE($B$2,R38,1)</f>
        <v>43709</v>
      </c>
      <c r="S36" s="86"/>
      <c r="T36" s="86"/>
      <c r="U36" s="86"/>
      <c r="V36" s="86"/>
      <c r="W36" s="86"/>
      <c r="X36" s="87"/>
    </row>
    <row r="37" spans="1:24" ht="15.75" hidden="1" thickTop="1" x14ac:dyDescent="0.25">
      <c r="A37" s="1"/>
      <c r="B37" s="3" t="s">
        <v>0</v>
      </c>
      <c r="C37" s="3" t="s">
        <v>1</v>
      </c>
      <c r="D37" s="3" t="s">
        <v>2</v>
      </c>
      <c r="E37" s="3" t="s">
        <v>3</v>
      </c>
      <c r="F37" s="4"/>
      <c r="G37" s="4"/>
      <c r="H37" s="4"/>
      <c r="I37" s="1"/>
      <c r="J37" s="3" t="s">
        <v>0</v>
      </c>
      <c r="K37" s="3" t="s">
        <v>1</v>
      </c>
      <c r="L37" s="3" t="s">
        <v>2</v>
      </c>
      <c r="M37" s="3" t="s">
        <v>3</v>
      </c>
      <c r="N37" s="4"/>
      <c r="O37" s="4"/>
      <c r="P37" s="4"/>
      <c r="Q37" s="1"/>
      <c r="R37" s="3" t="s">
        <v>0</v>
      </c>
      <c r="S37" s="3" t="s">
        <v>1</v>
      </c>
      <c r="T37" s="3" t="s">
        <v>2</v>
      </c>
      <c r="U37" s="3" t="s">
        <v>3</v>
      </c>
      <c r="V37" s="4"/>
      <c r="W37" s="4"/>
      <c r="X37" s="4"/>
    </row>
    <row r="38" spans="1:24" ht="16.5" hidden="1" thickTop="1" thickBot="1" x14ac:dyDescent="0.3">
      <c r="A38" s="1"/>
      <c r="B38" s="5">
        <f>IF(R22+1=13,1,R22+1)</f>
        <v>7</v>
      </c>
      <c r="C38" s="5">
        <f>DAY(EOMONTH(DATE($B$2,B38,1),0))</f>
        <v>31</v>
      </c>
      <c r="D38" s="1">
        <f>EOMONTH(DATE($B$2,B38,1),0)</f>
        <v>43677</v>
      </c>
      <c r="E38" s="5">
        <f>WEEKDAY(DATE($B$2,B38,1),1)</f>
        <v>2</v>
      </c>
      <c r="F38" s="5"/>
      <c r="G38" s="5"/>
      <c r="H38" s="5"/>
      <c r="I38" s="1"/>
      <c r="J38" s="5">
        <f>IF(B38+1=13,1,B38+1)</f>
        <v>8</v>
      </c>
      <c r="K38" s="5">
        <f>DAY(EOMONTH(DATE($B$2,J38,1),0))</f>
        <v>31</v>
      </c>
      <c r="L38" s="1">
        <f>EOMONTH(DATE($B$2,J38,1),0)</f>
        <v>43708</v>
      </c>
      <c r="M38" s="5">
        <f>WEEKDAY(DATE($B$2,J38,1),1)</f>
        <v>5</v>
      </c>
      <c r="N38" s="5"/>
      <c r="O38" s="5"/>
      <c r="P38" s="5"/>
      <c r="Q38" s="1"/>
      <c r="R38" s="5">
        <f>IF(J38+1=13,1,J38+1)</f>
        <v>9</v>
      </c>
      <c r="S38" s="5">
        <f>DAY(EOMONTH(DATE($B$2,R38,1),0))</f>
        <v>30</v>
      </c>
      <c r="T38" s="1">
        <f>EOMONTH(DATE($B$2,R38,1),0)</f>
        <v>43738</v>
      </c>
      <c r="U38" s="5">
        <f>WEEKDAY(DATE($B$2,R38,1),1)</f>
        <v>1</v>
      </c>
      <c r="V38" s="5"/>
      <c r="W38" s="5"/>
      <c r="X38" s="5"/>
    </row>
    <row r="39" spans="1:24" ht="16.5" customHeight="1" thickTop="1" thickBot="1" x14ac:dyDescent="0.3">
      <c r="A39" s="1"/>
      <c r="B39" s="6" t="s">
        <v>4</v>
      </c>
      <c r="C39" s="7" t="s">
        <v>5</v>
      </c>
      <c r="D39" s="7" t="s">
        <v>6</v>
      </c>
      <c r="E39" s="7" t="s">
        <v>6</v>
      </c>
      <c r="F39" s="7" t="s">
        <v>7</v>
      </c>
      <c r="G39" s="7" t="s">
        <v>8</v>
      </c>
      <c r="H39" s="8" t="s">
        <v>9</v>
      </c>
      <c r="I39" s="1"/>
      <c r="J39" s="6" t="s">
        <v>4</v>
      </c>
      <c r="K39" s="7" t="s">
        <v>5</v>
      </c>
      <c r="L39" s="7" t="s">
        <v>6</v>
      </c>
      <c r="M39" s="7" t="s">
        <v>6</v>
      </c>
      <c r="N39" s="7" t="s">
        <v>7</v>
      </c>
      <c r="O39" s="7" t="s">
        <v>8</v>
      </c>
      <c r="P39" s="8" t="s">
        <v>9</v>
      </c>
      <c r="Q39" s="1"/>
      <c r="R39" s="6" t="s">
        <v>4</v>
      </c>
      <c r="S39" s="7" t="s">
        <v>5</v>
      </c>
      <c r="T39" s="7" t="s">
        <v>6</v>
      </c>
      <c r="U39" s="7" t="s">
        <v>6</v>
      </c>
      <c r="V39" s="7" t="s">
        <v>7</v>
      </c>
      <c r="W39" s="7" t="s">
        <v>8</v>
      </c>
      <c r="X39" s="8" t="s">
        <v>9</v>
      </c>
    </row>
    <row r="40" spans="1:24" hidden="1" x14ac:dyDescent="0.25">
      <c r="A40" s="1"/>
      <c r="B40" s="9">
        <v>1</v>
      </c>
      <c r="C40" s="10">
        <v>2</v>
      </c>
      <c r="D40" s="10">
        <v>3</v>
      </c>
      <c r="E40" s="10">
        <v>4</v>
      </c>
      <c r="F40" s="10">
        <v>5</v>
      </c>
      <c r="G40" s="10">
        <v>6</v>
      </c>
      <c r="H40" s="11">
        <v>7</v>
      </c>
      <c r="I40" s="1"/>
      <c r="J40" s="9">
        <v>1</v>
      </c>
      <c r="K40" s="10">
        <v>2</v>
      </c>
      <c r="L40" s="10">
        <v>3</v>
      </c>
      <c r="M40" s="10">
        <v>4</v>
      </c>
      <c r="N40" s="10">
        <v>5</v>
      </c>
      <c r="O40" s="10">
        <v>6</v>
      </c>
      <c r="P40" s="11">
        <v>7</v>
      </c>
      <c r="Q40" s="1"/>
      <c r="R40" s="9">
        <v>1</v>
      </c>
      <c r="S40" s="10">
        <v>2</v>
      </c>
      <c r="T40" s="10">
        <v>3</v>
      </c>
      <c r="U40" s="10">
        <v>4</v>
      </c>
      <c r="V40" s="10">
        <v>5</v>
      </c>
      <c r="W40" s="10">
        <v>6</v>
      </c>
      <c r="X40" s="11">
        <v>7</v>
      </c>
    </row>
    <row r="41" spans="1:24" x14ac:dyDescent="0.25">
      <c r="A41" s="1"/>
      <c r="B41" s="12" t="str">
        <f>IF(AND(C38=31,E38=6),DATE($B$2,B38,3),IF(E38=B40,DATE(B34,B38,1),IF(AND(C38&gt;=30,E38=7),DATE(B34,B38,2),"")))</f>
        <v/>
      </c>
      <c r="C41" s="40">
        <f>IF(E38=C40,DATE(B34,B38,1),IF(B41="","",B41+1))</f>
        <v>183</v>
      </c>
      <c r="D41" s="40">
        <f>IF(E38=D40,DATE($B$2,B38,1),IF(C41="","",C41+1))</f>
        <v>184</v>
      </c>
      <c r="E41" s="40">
        <f>IF(E38=E40,DATE($B$2,B38,1),IF(D41="","",D41+1))</f>
        <v>185</v>
      </c>
      <c r="F41" s="40">
        <f>IF(E38=F40,DATE($B$2,B38,1),IF(E41="","",E41+1))</f>
        <v>186</v>
      </c>
      <c r="G41" s="40">
        <f>IF(AND(C38=31,E38=6),"1/8",IF(E38=G40,DATE($B$2,B38,1),IF(F41="","",F41+1)))</f>
        <v>187</v>
      </c>
      <c r="H41" s="41">
        <f>IF(AND(C38=31,E38=6),"2/9",IF(AND(C38&gt;=30,E38=7),"1/8",IF(E38=H40,DATE($B$2,B38,1),IF(G41="","",G41+1))))</f>
        <v>188</v>
      </c>
      <c r="I41" s="1"/>
      <c r="J41" s="12" t="str">
        <f>IF(AND(K38=31,M38=6),DATE($B$2,J38,3),IF(M38=J40,DATE(J34,J38,1),IF(AND(K38&gt;=30,M38=7),DATE(J34,J38,2),"")))</f>
        <v/>
      </c>
      <c r="K41" s="13" t="str">
        <f>IF(M38=K40,DATE(J34,J38,1),IF(J41="","",J41+1))</f>
        <v/>
      </c>
      <c r="L41" s="13" t="str">
        <f>IF(M38=L40,DATE($B$2,J38,1),IF(K41="","",K41+1))</f>
        <v/>
      </c>
      <c r="M41" s="13" t="str">
        <f>IF(M38=M40,DATE($B$2,J38,1),IF(L41="","",L41+1))</f>
        <v/>
      </c>
      <c r="N41" s="40">
        <f>IF(M38=N40,DATE($B$2,J38,1),IF(M41="","",M41+1))</f>
        <v>43678</v>
      </c>
      <c r="O41" s="40">
        <f>IF(AND(K38=31,M38=6),"1/8",IF(M38=O40,DATE($B$2,J38,1),IF(N41="","",N41+1)))</f>
        <v>43679</v>
      </c>
      <c r="P41" s="41">
        <f>IF(AND(K38=31,M38=6),"2/9",IF(AND(K38&gt;=30,M38=7),"1/8",IF(M38=P40,DATE($B$2,J38,1),IF(O41="","",O41+1))))</f>
        <v>43680</v>
      </c>
      <c r="Q41" s="1"/>
      <c r="R41" s="42">
        <f>IF(AND(S38=31,U38=6),DATE($B$2,R38,3),IF(U38=R40,DATE(R34,R38,1),IF(AND(S38&gt;=30,U38=7),DATE(R34,R38,2),"")))</f>
        <v>245</v>
      </c>
      <c r="S41" s="40">
        <f>IF(U38=S40,DATE(R34,R38,1),IF(R41="","",R41+1))</f>
        <v>246</v>
      </c>
      <c r="T41" s="40">
        <f>IF(U38=T40,DATE($B$2,R38,1),IF(S41="","",S41+1))</f>
        <v>247</v>
      </c>
      <c r="U41" s="40">
        <f>IF(U38=U40,DATE($B$2,R38,1),IF(T41="","",T41+1))</f>
        <v>248</v>
      </c>
      <c r="V41" s="40">
        <f>IF(U38=V40,DATE($B$2,R38,1),IF(U41="","",U41+1))</f>
        <v>249</v>
      </c>
      <c r="W41" s="40">
        <f>IF(AND(S38=31,U38=6),"1/8",IF(U38=W40,DATE($B$2,R38,1),IF(V41="","",V41+1)))</f>
        <v>250</v>
      </c>
      <c r="X41" s="41">
        <f>IF(AND(S38=31,U38=6),"2/9",IF(AND(S38&gt;=30,U38=7),"1/8",IF(U38=X40,DATE($B$2,R38,1),IF(W41="","",W41+1))))</f>
        <v>251</v>
      </c>
    </row>
    <row r="42" spans="1:24" hidden="1" x14ac:dyDescent="0.25">
      <c r="A42" s="1"/>
      <c r="B42" s="19"/>
      <c r="C42" s="49"/>
      <c r="D42" s="49"/>
      <c r="E42" s="49"/>
      <c r="F42" s="49"/>
      <c r="G42" s="49"/>
      <c r="H42" s="50"/>
      <c r="I42" s="1"/>
      <c r="J42" s="43"/>
      <c r="K42" s="44"/>
      <c r="L42" s="44"/>
      <c r="M42" s="44"/>
      <c r="N42" s="45"/>
      <c r="O42" s="45"/>
      <c r="P42" s="46"/>
      <c r="Q42" s="1"/>
      <c r="R42" s="47"/>
      <c r="S42" s="45"/>
      <c r="T42" s="45"/>
      <c r="U42" s="45"/>
      <c r="V42" s="45"/>
      <c r="W42" s="45"/>
      <c r="X42" s="46"/>
    </row>
    <row r="43" spans="1:24" x14ac:dyDescent="0.25">
      <c r="A43" s="1"/>
      <c r="B43" s="77">
        <f>IF(NOT(ISNUMBER(H41)),B41+7,H41+1)</f>
        <v>189</v>
      </c>
      <c r="C43" s="78">
        <f t="shared" ref="C43:H43" si="24">B43+1</f>
        <v>190</v>
      </c>
      <c r="D43" s="78">
        <f t="shared" si="24"/>
        <v>191</v>
      </c>
      <c r="E43" s="78">
        <f t="shared" si="24"/>
        <v>192</v>
      </c>
      <c r="F43" s="78">
        <f t="shared" si="24"/>
        <v>193</v>
      </c>
      <c r="G43" s="78">
        <f t="shared" si="24"/>
        <v>194</v>
      </c>
      <c r="H43" s="79">
        <f t="shared" si="24"/>
        <v>195</v>
      </c>
      <c r="I43" s="1"/>
      <c r="J43" s="77">
        <f>IF(NOT(ISNUMBER(P41)),J41+7,P41+1)</f>
        <v>43681</v>
      </c>
      <c r="K43" s="78">
        <f t="shared" ref="K43:P43" si="25">J43+1</f>
        <v>43682</v>
      </c>
      <c r="L43" s="78">
        <f t="shared" si="25"/>
        <v>43683</v>
      </c>
      <c r="M43" s="78">
        <f t="shared" si="25"/>
        <v>43684</v>
      </c>
      <c r="N43" s="78">
        <f t="shared" si="25"/>
        <v>43685</v>
      </c>
      <c r="O43" s="78">
        <f t="shared" si="25"/>
        <v>43686</v>
      </c>
      <c r="P43" s="79">
        <f t="shared" si="25"/>
        <v>43687</v>
      </c>
      <c r="Q43" s="1"/>
      <c r="R43" s="77">
        <f>IF(NOT(ISNUMBER(X41)),R41+7,X41+1)</f>
        <v>252</v>
      </c>
      <c r="S43" s="78">
        <f t="shared" ref="S43:X43" si="26">R43+1</f>
        <v>253</v>
      </c>
      <c r="T43" s="78">
        <f t="shared" si="26"/>
        <v>254</v>
      </c>
      <c r="U43" s="78">
        <f t="shared" si="26"/>
        <v>255</v>
      </c>
      <c r="V43" s="78">
        <f t="shared" si="26"/>
        <v>256</v>
      </c>
      <c r="W43" s="78">
        <f t="shared" si="26"/>
        <v>257</v>
      </c>
      <c r="X43" s="79">
        <f t="shared" si="26"/>
        <v>258</v>
      </c>
    </row>
    <row r="44" spans="1:24" hidden="1" x14ac:dyDescent="0.25">
      <c r="A44" s="1"/>
      <c r="B44" s="48"/>
      <c r="C44" s="49"/>
      <c r="D44" s="49"/>
      <c r="E44" s="49"/>
      <c r="F44" s="49"/>
      <c r="G44" s="49"/>
      <c r="H44" s="50"/>
      <c r="I44" s="1"/>
      <c r="J44" s="48"/>
      <c r="K44" s="49"/>
      <c r="L44" s="49"/>
      <c r="M44" s="49"/>
      <c r="N44" s="49"/>
      <c r="O44" s="49"/>
      <c r="P44" s="50"/>
      <c r="Q44" s="1"/>
      <c r="R44" s="48"/>
      <c r="S44" s="49"/>
      <c r="T44" s="49"/>
      <c r="U44" s="49"/>
      <c r="V44" s="49"/>
      <c r="W44" s="49"/>
      <c r="X44" s="50"/>
    </row>
    <row r="45" spans="1:24" x14ac:dyDescent="0.25">
      <c r="A45" s="1"/>
      <c r="B45" s="77">
        <f>H43+1</f>
        <v>196</v>
      </c>
      <c r="C45" s="78">
        <f t="shared" ref="C45:H45" si="27">B45+1</f>
        <v>197</v>
      </c>
      <c r="D45" s="78">
        <f t="shared" si="27"/>
        <v>198</v>
      </c>
      <c r="E45" s="78">
        <f t="shared" si="27"/>
        <v>199</v>
      </c>
      <c r="F45" s="78">
        <f t="shared" si="27"/>
        <v>200</v>
      </c>
      <c r="G45" s="78">
        <f t="shared" si="27"/>
        <v>201</v>
      </c>
      <c r="H45" s="79">
        <f t="shared" si="27"/>
        <v>202</v>
      </c>
      <c r="I45" s="1"/>
      <c r="J45" s="77">
        <f>P43+1</f>
        <v>43688</v>
      </c>
      <c r="K45" s="78">
        <f t="shared" ref="K45:P45" si="28">J45+1</f>
        <v>43689</v>
      </c>
      <c r="L45" s="78">
        <f t="shared" si="28"/>
        <v>43690</v>
      </c>
      <c r="M45" s="78">
        <f t="shared" si="28"/>
        <v>43691</v>
      </c>
      <c r="N45" s="78">
        <f t="shared" si="28"/>
        <v>43692</v>
      </c>
      <c r="O45" s="78">
        <f t="shared" si="28"/>
        <v>43693</v>
      </c>
      <c r="P45" s="79">
        <f t="shared" si="28"/>
        <v>43694</v>
      </c>
      <c r="Q45" s="1"/>
      <c r="R45" s="77">
        <f>X43+1</f>
        <v>259</v>
      </c>
      <c r="S45" s="78">
        <f t="shared" ref="S45:X45" si="29">R45+1</f>
        <v>260</v>
      </c>
      <c r="T45" s="78">
        <f t="shared" si="29"/>
        <v>261</v>
      </c>
      <c r="U45" s="78">
        <f t="shared" si="29"/>
        <v>262</v>
      </c>
      <c r="V45" s="78">
        <f t="shared" si="29"/>
        <v>263</v>
      </c>
      <c r="W45" s="78">
        <f t="shared" si="29"/>
        <v>264</v>
      </c>
      <c r="X45" s="79">
        <f t="shared" si="29"/>
        <v>265</v>
      </c>
    </row>
    <row r="46" spans="1:24" hidden="1" x14ac:dyDescent="0.25">
      <c r="A46" s="1"/>
      <c r="B46" s="48"/>
      <c r="C46" s="49"/>
      <c r="D46" s="49"/>
      <c r="E46" s="49"/>
      <c r="F46" s="49"/>
      <c r="G46" s="49"/>
      <c r="H46" s="50"/>
      <c r="I46" s="1"/>
      <c r="J46" s="48"/>
      <c r="K46" s="49"/>
      <c r="L46" s="49"/>
      <c r="M46" s="49"/>
      <c r="N46" s="49"/>
      <c r="O46" s="49"/>
      <c r="P46" s="50"/>
      <c r="Q46" s="1"/>
      <c r="R46" s="48"/>
      <c r="S46" s="49"/>
      <c r="T46" s="49"/>
      <c r="U46" s="49"/>
      <c r="V46" s="49"/>
      <c r="W46" s="49"/>
      <c r="X46" s="50"/>
    </row>
    <row r="47" spans="1:24" x14ac:dyDescent="0.25">
      <c r="A47" s="1"/>
      <c r="B47" s="77">
        <f>H45+1</f>
        <v>203</v>
      </c>
      <c r="C47" s="78">
        <f t="shared" ref="C47:H47" si="30">B47+1</f>
        <v>204</v>
      </c>
      <c r="D47" s="78">
        <f t="shared" si="30"/>
        <v>205</v>
      </c>
      <c r="E47" s="78">
        <f t="shared" si="30"/>
        <v>206</v>
      </c>
      <c r="F47" s="78">
        <f t="shared" si="30"/>
        <v>207</v>
      </c>
      <c r="G47" s="78">
        <f t="shared" si="30"/>
        <v>208</v>
      </c>
      <c r="H47" s="79">
        <f t="shared" si="30"/>
        <v>209</v>
      </c>
      <c r="I47" s="1"/>
      <c r="J47" s="77">
        <f>P45+1</f>
        <v>43695</v>
      </c>
      <c r="K47" s="78">
        <f t="shared" ref="K47:P47" si="31">J47+1</f>
        <v>43696</v>
      </c>
      <c r="L47" s="78">
        <f t="shared" si="31"/>
        <v>43697</v>
      </c>
      <c r="M47" s="78">
        <f t="shared" si="31"/>
        <v>43698</v>
      </c>
      <c r="N47" s="78">
        <f t="shared" si="31"/>
        <v>43699</v>
      </c>
      <c r="O47" s="78">
        <f t="shared" si="31"/>
        <v>43700</v>
      </c>
      <c r="P47" s="79">
        <f t="shared" si="31"/>
        <v>43701</v>
      </c>
      <c r="Q47" s="1"/>
      <c r="R47" s="77">
        <f>X45+1</f>
        <v>266</v>
      </c>
      <c r="S47" s="78">
        <f t="shared" ref="S47:X47" si="32">R47+1</f>
        <v>267</v>
      </c>
      <c r="T47" s="78">
        <f t="shared" si="32"/>
        <v>268</v>
      </c>
      <c r="U47" s="78">
        <f t="shared" si="32"/>
        <v>269</v>
      </c>
      <c r="V47" s="78">
        <f t="shared" si="32"/>
        <v>270</v>
      </c>
      <c r="W47" s="78">
        <f t="shared" si="32"/>
        <v>271</v>
      </c>
      <c r="X47" s="79">
        <f t="shared" si="32"/>
        <v>272</v>
      </c>
    </row>
    <row r="48" spans="1:24" hidden="1" x14ac:dyDescent="0.25">
      <c r="A48" s="1"/>
      <c r="B48" s="48"/>
      <c r="C48" s="49"/>
      <c r="D48" s="49"/>
      <c r="E48" s="49"/>
      <c r="F48" s="49"/>
      <c r="G48" s="49"/>
      <c r="H48" s="50"/>
      <c r="I48" s="1"/>
      <c r="J48" s="48"/>
      <c r="K48" s="49"/>
      <c r="L48" s="49"/>
      <c r="M48" s="49"/>
      <c r="N48" s="49"/>
      <c r="O48" s="49"/>
      <c r="P48" s="50"/>
      <c r="Q48" s="1"/>
      <c r="R48" s="48"/>
      <c r="S48" s="49"/>
      <c r="T48" s="49"/>
      <c r="U48" s="49"/>
      <c r="V48" s="49"/>
      <c r="W48" s="49"/>
      <c r="X48" s="50"/>
    </row>
    <row r="49" spans="1:24" ht="15.75" thickBot="1" x14ac:dyDescent="0.3">
      <c r="A49" s="1"/>
      <c r="B49" s="54">
        <f>IF(H47="","",IF(H47+1&gt;EOMONTH(H47,0),"",H47+1))</f>
        <v>210</v>
      </c>
      <c r="C49" s="67">
        <f t="shared" ref="C49:H49" si="33">IF(B49="","",IF(B49+1&gt;EOMONTH(B49,0),"",B49+1))</f>
        <v>211</v>
      </c>
      <c r="D49" s="67">
        <f t="shared" si="33"/>
        <v>212</v>
      </c>
      <c r="E49" s="67">
        <f t="shared" si="33"/>
        <v>213</v>
      </c>
      <c r="F49" s="65" t="str">
        <f t="shared" si="33"/>
        <v/>
      </c>
      <c r="G49" s="65" t="str">
        <f t="shared" si="33"/>
        <v/>
      </c>
      <c r="H49" s="66" t="str">
        <f t="shared" si="33"/>
        <v/>
      </c>
      <c r="I49" s="1"/>
      <c r="J49" s="80">
        <f>IF(P47="","",IF(P47+1&gt;EOMONTH(P47,0),"",P47+1))</f>
        <v>43702</v>
      </c>
      <c r="K49" s="68">
        <f t="shared" ref="K49:P49" si="34">IF(J49="","",IF(J49+1&gt;EOMONTH(J49,0),"",J49+1))</f>
        <v>43703</v>
      </c>
      <c r="L49" s="68">
        <f t="shared" si="34"/>
        <v>43704</v>
      </c>
      <c r="M49" s="68">
        <f t="shared" si="34"/>
        <v>43705</v>
      </c>
      <c r="N49" s="68">
        <f t="shared" si="34"/>
        <v>43706</v>
      </c>
      <c r="O49" s="68">
        <f t="shared" si="34"/>
        <v>43707</v>
      </c>
      <c r="P49" s="81">
        <f t="shared" si="34"/>
        <v>43708</v>
      </c>
      <c r="Q49" s="1"/>
      <c r="R49" s="80">
        <f>IF(X47="","",IF(X47+1&gt;EOMONTH(X47,0),"",X47+1))</f>
        <v>273</v>
      </c>
      <c r="S49" s="68">
        <f t="shared" ref="S49:X49" si="35">IF(R49="","",IF(R49+1&gt;EOMONTH(R49,0),"",R49+1))</f>
        <v>274</v>
      </c>
      <c r="T49" s="61" t="str">
        <f t="shared" si="35"/>
        <v/>
      </c>
      <c r="U49" s="61" t="str">
        <f t="shared" si="35"/>
        <v/>
      </c>
      <c r="V49" s="61" t="str">
        <f t="shared" si="35"/>
        <v/>
      </c>
      <c r="W49" s="61" t="str">
        <f t="shared" si="35"/>
        <v/>
      </c>
      <c r="X49" s="62" t="str">
        <f t="shared" si="35"/>
        <v/>
      </c>
    </row>
    <row r="50" spans="1:24" ht="15.75" hidden="1" thickBot="1" x14ac:dyDescent="0.3">
      <c r="A50" s="1"/>
      <c r="B50" s="54"/>
      <c r="C50" s="55"/>
      <c r="D50" s="55"/>
      <c r="E50" s="55"/>
      <c r="F50" s="34"/>
      <c r="G50" s="34"/>
      <c r="H50" s="35"/>
      <c r="I50" s="1"/>
      <c r="J50" s="56"/>
      <c r="K50" s="51"/>
      <c r="L50" s="51"/>
      <c r="M50" s="51"/>
      <c r="N50" s="51"/>
      <c r="O50" s="51"/>
      <c r="P50" s="57"/>
      <c r="Q50" s="1"/>
      <c r="R50" s="56"/>
      <c r="S50" s="51"/>
      <c r="T50" s="53"/>
      <c r="U50" s="53"/>
      <c r="V50" s="53"/>
      <c r="W50" s="53"/>
      <c r="X50" s="52"/>
    </row>
    <row r="51" spans="1:24" ht="16.5" thickTop="1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0.100000000000001" customHeight="1" thickTop="1" thickBot="1" x14ac:dyDescent="0.35">
      <c r="A52" s="1"/>
      <c r="B52" s="85">
        <f>DATE($B$2,B54,1)</f>
        <v>43739</v>
      </c>
      <c r="C52" s="86"/>
      <c r="D52" s="86"/>
      <c r="E52" s="86"/>
      <c r="F52" s="86"/>
      <c r="G52" s="86"/>
      <c r="H52" s="87"/>
      <c r="I52" s="1"/>
      <c r="J52" s="85">
        <f>DATE($B$2,J54,1)</f>
        <v>43770</v>
      </c>
      <c r="K52" s="86"/>
      <c r="L52" s="86"/>
      <c r="M52" s="86"/>
      <c r="N52" s="86"/>
      <c r="O52" s="86"/>
      <c r="P52" s="87"/>
      <c r="Q52" s="1"/>
      <c r="R52" s="85">
        <f>DATE($B$2,R54,1)</f>
        <v>43800</v>
      </c>
      <c r="S52" s="86"/>
      <c r="T52" s="86"/>
      <c r="U52" s="86"/>
      <c r="V52" s="86"/>
      <c r="W52" s="86"/>
      <c r="X52" s="87"/>
    </row>
    <row r="53" spans="1:24" ht="15.75" hidden="1" thickTop="1" x14ac:dyDescent="0.25">
      <c r="A53" s="1"/>
      <c r="B53" s="3" t="s">
        <v>0</v>
      </c>
      <c r="C53" s="3" t="s">
        <v>1</v>
      </c>
      <c r="D53" s="3" t="s">
        <v>2</v>
      </c>
      <c r="E53" s="3" t="s">
        <v>3</v>
      </c>
      <c r="F53" s="4"/>
      <c r="G53" s="4"/>
      <c r="H53" s="4"/>
      <c r="I53" s="1"/>
      <c r="J53" s="3" t="s">
        <v>0</v>
      </c>
      <c r="K53" s="3" t="s">
        <v>1</v>
      </c>
      <c r="L53" s="3" t="s">
        <v>2</v>
      </c>
      <c r="M53" s="3" t="s">
        <v>3</v>
      </c>
      <c r="N53" s="4"/>
      <c r="O53" s="4"/>
      <c r="P53" s="4"/>
      <c r="Q53" s="1"/>
      <c r="R53" s="3" t="s">
        <v>0</v>
      </c>
      <c r="S53" s="3" t="s">
        <v>1</v>
      </c>
      <c r="T53" s="3" t="s">
        <v>2</v>
      </c>
      <c r="U53" s="3" t="s">
        <v>3</v>
      </c>
      <c r="V53" s="4"/>
      <c r="W53" s="4"/>
      <c r="X53" s="4"/>
    </row>
    <row r="54" spans="1:24" ht="15.75" hidden="1" thickBot="1" x14ac:dyDescent="0.3">
      <c r="A54" s="1"/>
      <c r="B54" s="5">
        <f>IF(R38+1=13,1,R38+1)</f>
        <v>10</v>
      </c>
      <c r="C54" s="5">
        <f>DAY(EOMONTH(DATE($B$2,B54,1),0))</f>
        <v>31</v>
      </c>
      <c r="D54" s="1">
        <f>EOMONTH(DATE($B$2,B54,1),0)</f>
        <v>43769</v>
      </c>
      <c r="E54" s="5">
        <f>WEEKDAY(DATE($B$2,B54,1),1)</f>
        <v>3</v>
      </c>
      <c r="F54" s="5"/>
      <c r="G54" s="5"/>
      <c r="H54" s="5"/>
      <c r="I54" s="1"/>
      <c r="J54" s="5">
        <f>IF(B54+1=13,1,B54+1)</f>
        <v>11</v>
      </c>
      <c r="K54" s="5">
        <f>DAY(EOMONTH(DATE($B$2,J54,1),0))</f>
        <v>30</v>
      </c>
      <c r="L54" s="1">
        <f>EOMONTH(DATE($B$2,J54,1),0)</f>
        <v>43799</v>
      </c>
      <c r="M54" s="5">
        <f>WEEKDAY(DATE($B$2,J54,1),1)</f>
        <v>6</v>
      </c>
      <c r="N54" s="5"/>
      <c r="O54" s="5"/>
      <c r="P54" s="5"/>
      <c r="Q54" s="1"/>
      <c r="R54" s="5">
        <f>IF(J54+1=13,1,J54+1)</f>
        <v>12</v>
      </c>
      <c r="S54" s="5">
        <f>DAY(EOMONTH(DATE($B$2,R54,1),0))</f>
        <v>31</v>
      </c>
      <c r="T54" s="1">
        <f>EOMONTH(DATE($B$2,R54,1),0)</f>
        <v>43830</v>
      </c>
      <c r="U54" s="5">
        <f>WEEKDAY(DATE($B$2,R54,1),1)</f>
        <v>1</v>
      </c>
      <c r="V54" s="5"/>
      <c r="W54" s="5"/>
      <c r="X54" s="5"/>
    </row>
    <row r="55" spans="1:24" ht="17.25" thickTop="1" thickBot="1" x14ac:dyDescent="0.3">
      <c r="A55" s="1"/>
      <c r="B55" s="6" t="s">
        <v>4</v>
      </c>
      <c r="C55" s="7" t="s">
        <v>5</v>
      </c>
      <c r="D55" s="7" t="s">
        <v>6</v>
      </c>
      <c r="E55" s="7" t="s">
        <v>6</v>
      </c>
      <c r="F55" s="7" t="s">
        <v>7</v>
      </c>
      <c r="G55" s="7" t="s">
        <v>8</v>
      </c>
      <c r="H55" s="8" t="s">
        <v>9</v>
      </c>
      <c r="I55" s="1"/>
      <c r="J55" s="6" t="s">
        <v>4</v>
      </c>
      <c r="K55" s="7" t="s">
        <v>5</v>
      </c>
      <c r="L55" s="7" t="s">
        <v>6</v>
      </c>
      <c r="M55" s="7" t="s">
        <v>6</v>
      </c>
      <c r="N55" s="7" t="s">
        <v>7</v>
      </c>
      <c r="O55" s="7" t="s">
        <v>8</v>
      </c>
      <c r="P55" s="8" t="s">
        <v>9</v>
      </c>
      <c r="Q55" s="1"/>
      <c r="R55" s="6" t="s">
        <v>4</v>
      </c>
      <c r="S55" s="7" t="s">
        <v>5</v>
      </c>
      <c r="T55" s="7" t="s">
        <v>6</v>
      </c>
      <c r="U55" s="7" t="s">
        <v>6</v>
      </c>
      <c r="V55" s="7" t="s">
        <v>7</v>
      </c>
      <c r="W55" s="7" t="s">
        <v>8</v>
      </c>
      <c r="X55" s="8" t="s">
        <v>9</v>
      </c>
    </row>
    <row r="56" spans="1:24" ht="13.5" hidden="1" customHeight="1" x14ac:dyDescent="0.25">
      <c r="A56" s="1"/>
      <c r="B56" s="9">
        <v>1</v>
      </c>
      <c r="C56" s="10">
        <v>2</v>
      </c>
      <c r="D56" s="10">
        <v>3</v>
      </c>
      <c r="E56" s="10">
        <v>4</v>
      </c>
      <c r="F56" s="10">
        <v>5</v>
      </c>
      <c r="G56" s="10">
        <v>6</v>
      </c>
      <c r="H56" s="11">
        <v>7</v>
      </c>
      <c r="I56" s="1"/>
      <c r="J56" s="9">
        <v>1</v>
      </c>
      <c r="K56" s="10">
        <v>2</v>
      </c>
      <c r="L56" s="10">
        <v>3</v>
      </c>
      <c r="M56" s="10">
        <v>4</v>
      </c>
      <c r="N56" s="10">
        <v>5</v>
      </c>
      <c r="O56" s="10">
        <v>6</v>
      </c>
      <c r="P56" s="11">
        <v>7</v>
      </c>
      <c r="Q56" s="1"/>
      <c r="R56" s="9">
        <v>1</v>
      </c>
      <c r="S56" s="10">
        <v>2</v>
      </c>
      <c r="T56" s="10">
        <v>3</v>
      </c>
      <c r="U56" s="10">
        <v>4</v>
      </c>
      <c r="V56" s="10">
        <v>5</v>
      </c>
      <c r="W56" s="10">
        <v>6</v>
      </c>
      <c r="X56" s="11">
        <v>7</v>
      </c>
    </row>
    <row r="57" spans="1:24" x14ac:dyDescent="0.25">
      <c r="A57" s="1"/>
      <c r="B57" s="12" t="str">
        <f>IF(AND(C54=31,E54=6),DATE($B$2,B54,3),IF(E54=B56,DATE(B50,B54,1),IF(AND(C54&gt;=30,E54=7),DATE(B50,B54,2),"")))</f>
        <v/>
      </c>
      <c r="C57" s="13" t="str">
        <f>IF(E54=C56,DATE(B50,B54,1),IF(B57="","",B57+1))</f>
        <v/>
      </c>
      <c r="D57" s="14">
        <f>IF(E54=D56,DATE($B$2,B54,1),IF(C57="","",C57+1))</f>
        <v>43739</v>
      </c>
      <c r="E57" s="14">
        <f>IF(E54=E56,DATE($B$2,B54,1),IF(D57="","",D57+1))</f>
        <v>43740</v>
      </c>
      <c r="F57" s="14">
        <f>IF(E54=F56,DATE($B$2,B54,1),IF(E57="","",E57+1))</f>
        <v>43741</v>
      </c>
      <c r="G57" s="14">
        <f>IF(AND(C54=31,E54=6),"1/8",IF(E54=G56,DATE($B$2,B54,1),IF(F57="","",F57+1)))</f>
        <v>43742</v>
      </c>
      <c r="H57" s="15">
        <f>IF(AND(C54=31,E54=6),"2/9",IF(AND(C54&gt;=30,E54=7),"1/8",IF(E54=H56,DATE($B$2,B54,1),IF(G57="","",G57+1))))</f>
        <v>43743</v>
      </c>
      <c r="I57" s="1"/>
      <c r="J57" s="12" t="str">
        <f>IF(AND(K54=31,M54=6),DATE($B$2,J54,3),IF(M54=J56,DATE(J50,J54,1),IF(AND(K54&gt;=30,M54=7),DATE(J50,J54,2),"")))</f>
        <v/>
      </c>
      <c r="K57" s="13" t="str">
        <f>IF(M54=K56,DATE(J50,J54,1),IF(J57="","",J57+1))</f>
        <v/>
      </c>
      <c r="L57" s="13" t="str">
        <f>IF(M54=L56,DATE($B$2,J54,1),IF(K57="","",K57+1))</f>
        <v/>
      </c>
      <c r="M57" s="13" t="str">
        <f>IF(M54=M56,DATE($B$2,J54,1),IF(L57="","",L57+1))</f>
        <v/>
      </c>
      <c r="N57" s="13" t="str">
        <f>IF(M54=N56,DATE($B$2,J54,1),IF(M57="","",M57+1))</f>
        <v/>
      </c>
      <c r="O57" s="14">
        <f>IF(AND(K54=31,M54=6),"1/8",IF(M54=O56,DATE($B$2,J54,1),IF(N57="","",N57+1)))</f>
        <v>43770</v>
      </c>
      <c r="P57" s="15">
        <f>IF(AND(K54=31,M54=6),"2/9",IF(AND(K54&gt;=30,M54=7),"1/8",IF(M54=P56,DATE($B$2,J54,1),IF(O57="","",O57+1))))</f>
        <v>43771</v>
      </c>
      <c r="Q57" s="1"/>
      <c r="R57" s="18">
        <f>IF(AND(S54=31,U54=6),DATE($B$2,R54,3),IF(U54=R56,DATE(R50,R54,1),IF(AND(S54&gt;=30,U54=7),DATE(R50,R54,2),"")))</f>
        <v>336</v>
      </c>
      <c r="S57" s="14">
        <f>IF(U54=S56,DATE(R50,R54,1),IF(R57="","",R57+1))</f>
        <v>337</v>
      </c>
      <c r="T57" s="14">
        <f>IF(U54=T56,DATE($B$2,R54,1),IF(S57="","",S57+1))</f>
        <v>338</v>
      </c>
      <c r="U57" s="14">
        <f>IF(U54=U56,DATE($B$2,R54,1),IF(T57="","",T57+1))</f>
        <v>339</v>
      </c>
      <c r="V57" s="14">
        <f>IF(U54=V56,DATE($B$2,R54,1),IF(U57="","",U57+1))</f>
        <v>340</v>
      </c>
      <c r="W57" s="14">
        <f>IF(AND(S54=31,U54=6),"1/8",IF(U54=W56,DATE($B$2,R54,1),IF(V57="","",V57+1)))</f>
        <v>341</v>
      </c>
      <c r="X57" s="15">
        <f>IF(AND(S54=31,U54=6),"2/9",IF(AND(S54&gt;=30,U54=7),"1/8",IF(U54=X56,DATE($B$2,R54,1),IF(W57="","",W57+1))))</f>
        <v>342</v>
      </c>
    </row>
    <row r="58" spans="1:24" hidden="1" x14ac:dyDescent="0.25">
      <c r="A58" s="1"/>
      <c r="B58" s="19"/>
      <c r="C58" s="20"/>
      <c r="D58" s="21"/>
      <c r="E58" s="21"/>
      <c r="F58" s="21"/>
      <c r="G58" s="21"/>
      <c r="H58" s="22"/>
      <c r="I58" s="1"/>
      <c r="J58" s="43"/>
      <c r="K58" s="44"/>
      <c r="L58" s="44"/>
      <c r="M58" s="44"/>
      <c r="N58" s="44"/>
      <c r="O58" s="25"/>
      <c r="P58" s="26"/>
      <c r="Q58" s="1"/>
      <c r="R58" s="27"/>
      <c r="S58" s="25"/>
      <c r="T58" s="25"/>
      <c r="U58" s="25"/>
      <c r="V58" s="25"/>
      <c r="W58" s="25"/>
      <c r="X58" s="26"/>
    </row>
    <row r="59" spans="1:24" x14ac:dyDescent="0.25">
      <c r="A59" s="1"/>
      <c r="B59" s="74">
        <f>IF(NOT(ISNUMBER(H57)),B57+7,H57+1)</f>
        <v>43744</v>
      </c>
      <c r="C59" s="75">
        <f t="shared" ref="C59:H59" si="36">B59+1</f>
        <v>43745</v>
      </c>
      <c r="D59" s="75">
        <f t="shared" si="36"/>
        <v>43746</v>
      </c>
      <c r="E59" s="75">
        <f t="shared" si="36"/>
        <v>43747</v>
      </c>
      <c r="F59" s="75">
        <f t="shared" si="36"/>
        <v>43748</v>
      </c>
      <c r="G59" s="75">
        <f t="shared" si="36"/>
        <v>43749</v>
      </c>
      <c r="H59" s="76">
        <f t="shared" si="36"/>
        <v>43750</v>
      </c>
      <c r="I59" s="1"/>
      <c r="J59" s="74">
        <f>IF(NOT(ISNUMBER(P57)),J57+7,P57+1)</f>
        <v>43772</v>
      </c>
      <c r="K59" s="75">
        <f t="shared" ref="K59:P59" si="37">J59+1</f>
        <v>43773</v>
      </c>
      <c r="L59" s="75">
        <f t="shared" si="37"/>
        <v>43774</v>
      </c>
      <c r="M59" s="75">
        <f t="shared" si="37"/>
        <v>43775</v>
      </c>
      <c r="N59" s="75">
        <f t="shared" si="37"/>
        <v>43776</v>
      </c>
      <c r="O59" s="75">
        <f t="shared" si="37"/>
        <v>43777</v>
      </c>
      <c r="P59" s="76">
        <f t="shared" si="37"/>
        <v>43778</v>
      </c>
      <c r="Q59" s="1"/>
      <c r="R59" s="74">
        <f>IF(NOT(ISNUMBER(X57)),R57+7,X57+1)</f>
        <v>343</v>
      </c>
      <c r="S59" s="75">
        <f t="shared" ref="S59:X59" si="38">R59+1</f>
        <v>344</v>
      </c>
      <c r="T59" s="75">
        <f t="shared" si="38"/>
        <v>345</v>
      </c>
      <c r="U59" s="75">
        <f t="shared" si="38"/>
        <v>346</v>
      </c>
      <c r="V59" s="75">
        <f t="shared" si="38"/>
        <v>347</v>
      </c>
      <c r="W59" s="75">
        <f t="shared" si="38"/>
        <v>348</v>
      </c>
      <c r="X59" s="76">
        <f t="shared" si="38"/>
        <v>349</v>
      </c>
    </row>
    <row r="60" spans="1:24" hidden="1" x14ac:dyDescent="0.25">
      <c r="A60" s="1"/>
      <c r="B60" s="31"/>
      <c r="C60" s="21"/>
      <c r="D60" s="21"/>
      <c r="E60" s="21"/>
      <c r="F60" s="21"/>
      <c r="G60" s="21"/>
      <c r="H60" s="22"/>
      <c r="I60" s="1"/>
      <c r="J60" s="31"/>
      <c r="K60" s="21"/>
      <c r="L60" s="21"/>
      <c r="M60" s="21"/>
      <c r="N60" s="21"/>
      <c r="O60" s="21"/>
      <c r="P60" s="22"/>
      <c r="Q60" s="1"/>
      <c r="R60" s="31"/>
      <c r="S60" s="21"/>
      <c r="T60" s="21"/>
      <c r="U60" s="21"/>
      <c r="V60" s="21"/>
      <c r="W60" s="21"/>
      <c r="X60" s="22"/>
    </row>
    <row r="61" spans="1:24" x14ac:dyDescent="0.25">
      <c r="A61" s="1"/>
      <c r="B61" s="74">
        <f>H59+1</f>
        <v>43751</v>
      </c>
      <c r="C61" s="75">
        <f t="shared" ref="C61:H61" si="39">B61+1</f>
        <v>43752</v>
      </c>
      <c r="D61" s="75">
        <f t="shared" si="39"/>
        <v>43753</v>
      </c>
      <c r="E61" s="75">
        <f t="shared" si="39"/>
        <v>43754</v>
      </c>
      <c r="F61" s="75">
        <f t="shared" si="39"/>
        <v>43755</v>
      </c>
      <c r="G61" s="75">
        <f t="shared" si="39"/>
        <v>43756</v>
      </c>
      <c r="H61" s="76">
        <f t="shared" si="39"/>
        <v>43757</v>
      </c>
      <c r="I61" s="1"/>
      <c r="J61" s="74">
        <f>P59+1</f>
        <v>43779</v>
      </c>
      <c r="K61" s="75">
        <f t="shared" ref="K61:P61" si="40">J61+1</f>
        <v>43780</v>
      </c>
      <c r="L61" s="75">
        <f t="shared" si="40"/>
        <v>43781</v>
      </c>
      <c r="M61" s="75">
        <f t="shared" si="40"/>
        <v>43782</v>
      </c>
      <c r="N61" s="75">
        <f t="shared" si="40"/>
        <v>43783</v>
      </c>
      <c r="O61" s="75">
        <f t="shared" si="40"/>
        <v>43784</v>
      </c>
      <c r="P61" s="76">
        <f t="shared" si="40"/>
        <v>43785</v>
      </c>
      <c r="Q61" s="1"/>
      <c r="R61" s="74">
        <f>X59+1</f>
        <v>350</v>
      </c>
      <c r="S61" s="75">
        <f t="shared" ref="S61:X61" si="41">R61+1</f>
        <v>351</v>
      </c>
      <c r="T61" s="75">
        <f t="shared" si="41"/>
        <v>352</v>
      </c>
      <c r="U61" s="75">
        <f t="shared" si="41"/>
        <v>353</v>
      </c>
      <c r="V61" s="75">
        <f t="shared" si="41"/>
        <v>354</v>
      </c>
      <c r="W61" s="75">
        <f t="shared" si="41"/>
        <v>355</v>
      </c>
      <c r="X61" s="76">
        <f t="shared" si="41"/>
        <v>356</v>
      </c>
    </row>
    <row r="62" spans="1:24" hidden="1" x14ac:dyDescent="0.25">
      <c r="A62" s="1"/>
      <c r="B62" s="31"/>
      <c r="C62" s="21"/>
      <c r="D62" s="21"/>
      <c r="E62" s="21"/>
      <c r="F62" s="21"/>
      <c r="G62" s="21"/>
      <c r="H62" s="22"/>
      <c r="I62" s="1"/>
      <c r="J62" s="31"/>
      <c r="K62" s="21"/>
      <c r="L62" s="21"/>
      <c r="M62" s="21"/>
      <c r="N62" s="21"/>
      <c r="O62" s="21"/>
      <c r="P62" s="22"/>
      <c r="Q62" s="1"/>
      <c r="R62" s="31"/>
      <c r="S62" s="21"/>
      <c r="T62" s="21"/>
      <c r="U62" s="21"/>
      <c r="V62" s="21"/>
      <c r="W62" s="21"/>
      <c r="X62" s="22"/>
    </row>
    <row r="63" spans="1:24" x14ac:dyDescent="0.25">
      <c r="A63" s="1"/>
      <c r="B63" s="74">
        <f>H61+1</f>
        <v>43758</v>
      </c>
      <c r="C63" s="75">
        <f t="shared" ref="C63:H63" si="42">B63+1</f>
        <v>43759</v>
      </c>
      <c r="D63" s="75">
        <f t="shared" si="42"/>
        <v>43760</v>
      </c>
      <c r="E63" s="75">
        <f t="shared" si="42"/>
        <v>43761</v>
      </c>
      <c r="F63" s="75">
        <f t="shared" si="42"/>
        <v>43762</v>
      </c>
      <c r="G63" s="75">
        <f t="shared" si="42"/>
        <v>43763</v>
      </c>
      <c r="H63" s="76">
        <f t="shared" si="42"/>
        <v>43764</v>
      </c>
      <c r="I63" s="1"/>
      <c r="J63" s="74">
        <f>P61+1</f>
        <v>43786</v>
      </c>
      <c r="K63" s="75">
        <f t="shared" ref="K63:P63" si="43">J63+1</f>
        <v>43787</v>
      </c>
      <c r="L63" s="75">
        <f t="shared" si="43"/>
        <v>43788</v>
      </c>
      <c r="M63" s="75">
        <f t="shared" si="43"/>
        <v>43789</v>
      </c>
      <c r="N63" s="75">
        <f t="shared" si="43"/>
        <v>43790</v>
      </c>
      <c r="O63" s="75">
        <f t="shared" si="43"/>
        <v>43791</v>
      </c>
      <c r="P63" s="76">
        <f t="shared" si="43"/>
        <v>43792</v>
      </c>
      <c r="Q63" s="1"/>
      <c r="R63" s="74">
        <f>X61+1</f>
        <v>357</v>
      </c>
      <c r="S63" s="75">
        <f t="shared" ref="S63:X63" si="44">R63+1</f>
        <v>358</v>
      </c>
      <c r="T63" s="72">
        <f t="shared" si="44"/>
        <v>359</v>
      </c>
      <c r="U63" s="72">
        <f t="shared" si="44"/>
        <v>360</v>
      </c>
      <c r="V63" s="75">
        <f t="shared" si="44"/>
        <v>361</v>
      </c>
      <c r="W63" s="75">
        <f t="shared" si="44"/>
        <v>362</v>
      </c>
      <c r="X63" s="76">
        <f t="shared" si="44"/>
        <v>363</v>
      </c>
    </row>
    <row r="64" spans="1:24" hidden="1" x14ac:dyDescent="0.25">
      <c r="A64" s="1"/>
      <c r="B64" s="31"/>
      <c r="C64" s="21"/>
      <c r="D64" s="21"/>
      <c r="E64" s="21"/>
      <c r="F64" s="21"/>
      <c r="G64" s="21"/>
      <c r="H64" s="22"/>
      <c r="I64" s="1"/>
      <c r="J64" s="31"/>
      <c r="K64" s="21"/>
      <c r="L64" s="21"/>
      <c r="M64" s="21"/>
      <c r="N64" s="21"/>
      <c r="O64" s="21"/>
      <c r="P64" s="22"/>
      <c r="Q64" s="1"/>
      <c r="R64" s="18"/>
      <c r="S64" s="14"/>
      <c r="T64" s="14"/>
      <c r="U64" s="14"/>
      <c r="V64" s="14"/>
      <c r="W64" s="14"/>
      <c r="X64" s="15"/>
    </row>
    <row r="65" spans="1:24" ht="15.75" thickBot="1" x14ac:dyDescent="0.3">
      <c r="A65" s="1"/>
      <c r="B65" s="59">
        <f>IF(H63="","",IF(H63+1&gt;EOMONTH(H63,0),"",H63+1))</f>
        <v>43765</v>
      </c>
      <c r="C65" s="60">
        <f t="shared" ref="C65:H65" si="45">IF(B65="","",IF(B65+1&gt;EOMONTH(B65,0),"",B65+1))</f>
        <v>43766</v>
      </c>
      <c r="D65" s="60">
        <f t="shared" si="45"/>
        <v>43767</v>
      </c>
      <c r="E65" s="60">
        <f t="shared" si="45"/>
        <v>43768</v>
      </c>
      <c r="F65" s="60">
        <f t="shared" si="45"/>
        <v>43769</v>
      </c>
      <c r="G65" s="61" t="str">
        <f t="shared" si="45"/>
        <v/>
      </c>
      <c r="H65" s="62" t="str">
        <f t="shared" si="45"/>
        <v/>
      </c>
      <c r="I65" s="1"/>
      <c r="J65" s="32">
        <f>IF(P63="","",IF(P63+1&gt;EOMONTH(P63,0),"",P63+1))</f>
        <v>43793</v>
      </c>
      <c r="K65" s="63">
        <f t="shared" ref="K65:P65" si="46">IF(J65="","",IF(J65+1&gt;EOMONTH(J65,0),"",J65+1))</f>
        <v>43794</v>
      </c>
      <c r="L65" s="63">
        <f t="shared" si="46"/>
        <v>43795</v>
      </c>
      <c r="M65" s="63">
        <f t="shared" si="46"/>
        <v>43796</v>
      </c>
      <c r="N65" s="63">
        <f t="shared" si="46"/>
        <v>43797</v>
      </c>
      <c r="O65" s="63">
        <f t="shared" si="46"/>
        <v>43798</v>
      </c>
      <c r="P65" s="64">
        <f t="shared" si="46"/>
        <v>43799</v>
      </c>
      <c r="Q65" s="1"/>
      <c r="R65" s="59">
        <f>IF(X63="","",IF(X63+1&gt;EOMONTH(X63,0),"",X63+1))</f>
        <v>364</v>
      </c>
      <c r="S65" s="60">
        <f t="shared" ref="S65:X65" si="47">IF(R65="","",IF(R65+1&gt;EOMONTH(R65,0),"",R65+1))</f>
        <v>365</v>
      </c>
      <c r="T65" s="60">
        <f t="shared" si="47"/>
        <v>366</v>
      </c>
      <c r="U65" s="61" t="str">
        <f t="shared" si="47"/>
        <v/>
      </c>
      <c r="V65" s="61" t="str">
        <f t="shared" si="47"/>
        <v/>
      </c>
      <c r="W65" s="61" t="str">
        <f t="shared" si="47"/>
        <v/>
      </c>
      <c r="X65" s="62" t="str">
        <f t="shared" si="47"/>
        <v/>
      </c>
    </row>
    <row r="66" spans="1:24" ht="15.75" hidden="1" thickBot="1" x14ac:dyDescent="0.3">
      <c r="A66" s="1"/>
      <c r="B66" s="32"/>
      <c r="C66" s="33"/>
      <c r="D66" s="33"/>
      <c r="E66" s="33"/>
      <c r="F66" s="33"/>
      <c r="G66" s="34"/>
      <c r="H66" s="35"/>
      <c r="I66" s="1"/>
      <c r="J66" s="36"/>
      <c r="K66" s="37"/>
      <c r="L66" s="37"/>
      <c r="M66" s="37"/>
      <c r="N66" s="37"/>
      <c r="O66" s="37"/>
      <c r="P66" s="58"/>
      <c r="Q66" s="1"/>
      <c r="R66" s="36"/>
      <c r="S66" s="37"/>
      <c r="T66" s="37"/>
      <c r="U66" s="53"/>
      <c r="V66" s="53"/>
      <c r="W66" s="53"/>
      <c r="X66" s="52"/>
    </row>
    <row r="67" spans="1:24" ht="15.75" thickTop="1" x14ac:dyDescent="0.25"/>
    <row r="68" spans="1:24" x14ac:dyDescent="0.25">
      <c r="C68" s="88" t="s">
        <v>10</v>
      </c>
      <c r="D68" s="89"/>
      <c r="E68" s="89"/>
      <c r="F68" s="89"/>
      <c r="G68" s="90"/>
      <c r="K68" s="91" t="s">
        <v>11</v>
      </c>
      <c r="L68" s="92"/>
      <c r="M68" s="92"/>
      <c r="N68" s="92"/>
      <c r="O68" s="93"/>
      <c r="S68" s="94" t="s">
        <v>12</v>
      </c>
      <c r="T68" s="95"/>
      <c r="U68" s="95"/>
      <c r="V68" s="95"/>
      <c r="W68" s="96"/>
    </row>
  </sheetData>
  <mergeCells count="16">
    <mergeCell ref="C68:G68"/>
    <mergeCell ref="K68:O68"/>
    <mergeCell ref="S68:W68"/>
    <mergeCell ref="B36:H36"/>
    <mergeCell ref="J36:P36"/>
    <mergeCell ref="R36:X36"/>
    <mergeCell ref="B52:H52"/>
    <mergeCell ref="J52:P52"/>
    <mergeCell ref="R52:X52"/>
    <mergeCell ref="B2:X2"/>
    <mergeCell ref="B4:H4"/>
    <mergeCell ref="J4:P4"/>
    <mergeCell ref="R4:X4"/>
    <mergeCell ref="B20:H20"/>
    <mergeCell ref="J20:P20"/>
    <mergeCell ref="R20:X20"/>
  </mergeCells>
  <dataValidations count="1">
    <dataValidation type="list" allowBlank="1" showInputMessage="1" showErrorMessage="1" sqref="B2:X2">
      <formula1>$Z$9:$Z$15</formula1>
    </dataValidation>
  </dataValidations>
  <pageMargins left="0.23622047244094491" right="0.23622047244094491" top="0.19685039370078741" bottom="0.19685039370078741" header="0.31496062992125984" footer="0.31496062992125984"/>
  <pageSetup paperSize="9" fitToWidth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laidin</dc:creator>
  <cp:lastModifiedBy>tania laidin</cp:lastModifiedBy>
  <cp:lastPrinted>2018-10-10T08:17:57Z</cp:lastPrinted>
  <dcterms:created xsi:type="dcterms:W3CDTF">2018-10-10T07:16:28Z</dcterms:created>
  <dcterms:modified xsi:type="dcterms:W3CDTF">2018-11-24T14:54:40Z</dcterms:modified>
</cp:coreProperties>
</file>